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51E82023-410D-4E3F-BBEA-7F2F217283F7}"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s of 9 athletes" sheetId="9" r:id="rId7"/>
    <sheet name="Rounds" sheetId="10" state="hidden" r:id="rId8"/>
    <sheet name="Score Sheet" sheetId="12" state="hidden" r:id="rId9"/>
    <sheet name="Score Sheet (2)" sheetId="13" state="hidden" r:id="rId10"/>
    <sheet name="SCORE" sheetId="14" r:id="rId11"/>
  </sheets>
  <externalReferences>
    <externalReference r:id="rId12"/>
  </externalReferences>
  <definedNames>
    <definedName name="_xlnm.Print_Area" localSheetId="5">'Competitor Roster'!$A$1:$D$9</definedName>
    <definedName name="_xlnm.Print_Area" localSheetId="2">'Heavy Weight Men'!$A$1:$L$34</definedName>
    <definedName name="_xlnm.Print_Area" localSheetId="6">'Rounds of 9 athletes'!$A$3:$F$31</definedName>
    <definedName name="_xlnm.Print_Area" localSheetId="10">SCORE!$A$1:$H$51</definedName>
    <definedName name="_xlnm.Print_Area" localSheetId="8">'Score Sheet'!$A$1:$C$9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4" l="1"/>
  <c r="B4" i="14"/>
  <c r="E4" i="14"/>
  <c r="F4" i="14"/>
  <c r="C2" i="14" l="1"/>
  <c r="C4" i="9"/>
  <c r="D1" i="14"/>
  <c r="C2" i="9"/>
  <c r="A3" i="14" l="1"/>
  <c r="B3" i="14"/>
  <c r="E3" i="14"/>
  <c r="F3" i="14"/>
  <c r="A5" i="14"/>
  <c r="B5" i="14"/>
  <c r="E5" i="14"/>
  <c r="F5" i="14"/>
  <c r="A7" i="14"/>
  <c r="B7" i="14"/>
  <c r="E7" i="14"/>
  <c r="F7" i="14"/>
  <c r="A9" i="14"/>
  <c r="B9" i="14"/>
  <c r="E9" i="14"/>
  <c r="F9" i="14"/>
  <c r="A11" i="14"/>
  <c r="B11" i="14"/>
  <c r="E11" i="14"/>
  <c r="F11" i="14"/>
  <c r="A13" i="14"/>
  <c r="B13" i="14"/>
  <c r="E13" i="14"/>
  <c r="F13" i="14"/>
  <c r="A15" i="14"/>
  <c r="B15" i="14"/>
  <c r="E15" i="14"/>
  <c r="F15" i="14"/>
  <c r="A17" i="14"/>
  <c r="B17" i="14"/>
  <c r="E17" i="14"/>
  <c r="F17" i="14"/>
  <c r="A19" i="14"/>
  <c r="B19" i="14"/>
  <c r="E19" i="14"/>
  <c r="F19" i="14"/>
  <c r="A6" i="14"/>
  <c r="B6" i="14"/>
  <c r="E6" i="14"/>
  <c r="F6" i="14"/>
  <c r="A8" i="14"/>
  <c r="B8" i="14"/>
  <c r="E8" i="14"/>
  <c r="F8" i="14"/>
  <c r="A10" i="14"/>
  <c r="B10" i="14"/>
  <c r="E10" i="14"/>
  <c r="F10" i="14"/>
  <c r="A12" i="14"/>
  <c r="B12" i="14"/>
  <c r="E12" i="14"/>
  <c r="F12" i="14"/>
  <c r="A14" i="14"/>
  <c r="B14" i="14"/>
  <c r="E14" i="14"/>
  <c r="F14" i="14"/>
  <c r="A16" i="14"/>
  <c r="B16" i="14"/>
  <c r="E16" i="14"/>
  <c r="F16" i="14"/>
  <c r="A18" i="14"/>
  <c r="B18" i="14"/>
  <c r="E18" i="14"/>
  <c r="F18" i="14"/>
  <c r="A20" i="14"/>
  <c r="B20" i="14"/>
  <c r="E20" i="14"/>
  <c r="F20" i="14"/>
  <c r="G18" i="14" l="1"/>
  <c r="G14" i="14"/>
  <c r="G8" i="14"/>
  <c r="G20" i="14"/>
  <c r="G16" i="14"/>
  <c r="G10" i="14"/>
  <c r="G6" i="14"/>
  <c r="A2" i="14" l="1"/>
  <c r="B2" i="14"/>
  <c r="E2" i="14"/>
  <c r="F2" i="14"/>
  <c r="N4" i="13"/>
  <c r="K4" i="13"/>
  <c r="H4" i="13"/>
  <c r="E4" i="13"/>
  <c r="B14" i="13"/>
  <c r="B13" i="13"/>
  <c r="B12" i="13"/>
  <c r="B11" i="13"/>
  <c r="B10" i="13"/>
  <c r="B9" i="13"/>
  <c r="B8" i="13"/>
  <c r="B7" i="13"/>
  <c r="B6" i="13"/>
  <c r="B5" i="13"/>
  <c r="B4" i="13"/>
  <c r="E7" i="12"/>
  <c r="E6" i="12"/>
  <c r="E5" i="12"/>
  <c r="E4" i="12"/>
  <c r="E3" i="12"/>
  <c r="D7" i="12"/>
  <c r="D6" i="12"/>
  <c r="D5" i="12"/>
  <c r="D4" i="12"/>
  <c r="D3" i="12"/>
  <c r="E18" i="7" l="1"/>
  <c r="B7" i="7"/>
  <c r="E7" i="7" s="1"/>
  <c r="H30" i="1"/>
  <c r="H14" i="1"/>
  <c r="H24" i="1"/>
  <c r="H8" i="1"/>
  <c r="E21" i="1"/>
  <c r="E9" i="1"/>
  <c r="B3" i="6" l="1"/>
  <c r="C3" i="6"/>
  <c r="D6" i="9" s="1"/>
  <c r="D3" i="14" s="1"/>
  <c r="D3" i="6"/>
  <c r="B4" i="6"/>
  <c r="C29" i="9" s="1"/>
  <c r="D29" i="9" s="1"/>
  <c r="C4" i="6"/>
  <c r="D4" i="6"/>
  <c r="B5" i="6"/>
  <c r="C5" i="6"/>
  <c r="D5" i="6"/>
  <c r="B6" i="6"/>
  <c r="C6" i="6"/>
  <c r="D6" i="6"/>
  <c r="B7" i="6"/>
  <c r="C7" i="6"/>
  <c r="D7" i="6"/>
  <c r="B8" i="6"/>
  <c r="C8" i="6"/>
  <c r="D8" i="6"/>
  <c r="B9" i="6"/>
  <c r="C9" i="6"/>
  <c r="D9" i="6"/>
  <c r="B10" i="6"/>
  <c r="C27" i="9" s="1"/>
  <c r="D27" i="9" s="1"/>
  <c r="C10" i="6"/>
  <c r="D10" i="6"/>
  <c r="B11" i="6"/>
  <c r="C11" i="6"/>
  <c r="D11" i="6"/>
  <c r="C31" i="9" l="1"/>
  <c r="D31" i="9" s="1"/>
  <c r="C28" i="9"/>
  <c r="D28" i="9" s="1"/>
  <c r="C26" i="9"/>
  <c r="D26" i="9" s="1"/>
  <c r="C30" i="9"/>
  <c r="D30" i="9" s="1"/>
  <c r="C12" i="9"/>
  <c r="C15" i="14" s="1"/>
  <c r="C22" i="9"/>
  <c r="C16" i="14" s="1"/>
  <c r="C8" i="9"/>
  <c r="C7" i="14" s="1"/>
  <c r="C18" i="9"/>
  <c r="C8" i="14" s="1"/>
  <c r="H3" i="13"/>
  <c r="I3" i="13" s="1"/>
  <c r="C5" i="10"/>
  <c r="B5" i="12"/>
  <c r="C5" i="12" s="1"/>
  <c r="E11" i="10"/>
  <c r="C21" i="9"/>
  <c r="C14" i="14" s="1"/>
  <c r="C11" i="9"/>
  <c r="C13" i="14" s="1"/>
  <c r="E10" i="10"/>
  <c r="E6" i="10"/>
  <c r="D20" i="9"/>
  <c r="D12" i="14" s="1"/>
  <c r="D10" i="9"/>
  <c r="D11" i="14" s="1"/>
  <c r="C7" i="9"/>
  <c r="C5" i="14" s="1"/>
  <c r="C17" i="9"/>
  <c r="C6" i="14" s="1"/>
  <c r="E3" i="13"/>
  <c r="F3" i="13" s="1"/>
  <c r="C11" i="10"/>
  <c r="E4" i="10"/>
  <c r="B4" i="12"/>
  <c r="C4" i="12" s="1"/>
  <c r="C14" i="9"/>
  <c r="C19" i="14" s="1"/>
  <c r="C24" i="9"/>
  <c r="C20" i="14" s="1"/>
  <c r="D23" i="9"/>
  <c r="D18" i="14" s="1"/>
  <c r="D13" i="9"/>
  <c r="D17" i="14" s="1"/>
  <c r="C20" i="9"/>
  <c r="C12" i="14" s="1"/>
  <c r="C10" i="9"/>
  <c r="C11" i="14" s="1"/>
  <c r="N3" i="13"/>
  <c r="O3" i="13" s="1"/>
  <c r="B7" i="12"/>
  <c r="C7" i="12" s="1"/>
  <c r="E12" i="10"/>
  <c r="C6" i="10"/>
  <c r="D19" i="9"/>
  <c r="D10" i="14" s="1"/>
  <c r="D9" i="9"/>
  <c r="D9" i="14" s="1"/>
  <c r="C15" i="9"/>
  <c r="C6" i="9"/>
  <c r="C3" i="14" s="1"/>
  <c r="B3" i="13"/>
  <c r="C3" i="13" s="1"/>
  <c r="B3" i="12"/>
  <c r="C3" i="12" s="1"/>
  <c r="C4" i="10"/>
  <c r="C10" i="10"/>
  <c r="D11" i="9"/>
  <c r="D13" i="14" s="1"/>
  <c r="D21" i="9"/>
  <c r="D14" i="14" s="1"/>
  <c r="D17" i="9"/>
  <c r="D6" i="14" s="1"/>
  <c r="D7" i="9"/>
  <c r="D5" i="14" s="1"/>
  <c r="D24" i="9"/>
  <c r="D20" i="14" s="1"/>
  <c r="D14" i="9"/>
  <c r="D19" i="14" s="1"/>
  <c r="C23" i="9"/>
  <c r="C18" i="14" s="1"/>
  <c r="C13" i="9"/>
  <c r="C17" i="14" s="1"/>
  <c r="D12" i="9"/>
  <c r="D15" i="14" s="1"/>
  <c r="D22" i="9"/>
  <c r="D16" i="14" s="1"/>
  <c r="C19" i="9"/>
  <c r="C10" i="14" s="1"/>
  <c r="C9" i="9"/>
  <c r="C9" i="14" s="1"/>
  <c r="K3" i="13"/>
  <c r="L3" i="13" s="1"/>
  <c r="C12" i="10"/>
  <c r="E5" i="10"/>
  <c r="B6" i="12"/>
  <c r="C6" i="12" s="1"/>
  <c r="D8" i="9"/>
  <c r="D7" i="14" s="1"/>
  <c r="D18" i="9"/>
  <c r="D8" i="14" s="1"/>
  <c r="D15" i="9" l="1"/>
  <c r="D4" i="14" s="1"/>
  <c r="C4" i="14"/>
</calcChain>
</file>

<file path=xl/sharedStrings.xml><?xml version="1.0" encoding="utf-8"?>
<sst xmlns="http://schemas.openxmlformats.org/spreadsheetml/2006/main" count="392" uniqueCount="98">
  <si>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</si>
  <si>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</si>
  <si>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</si>
  <si>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</si>
  <si>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</si>
  <si>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</si>
  <si>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</si>
  <si>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</si>
  <si>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</si>
  <si>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</si>
  <si>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</si>
  <si>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</si>
  <si>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</si>
  <si>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</si>
  <si>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</si>
  <si>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</si>
  <si>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</si>
  <si>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</si>
  <si>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</si>
  <si>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</si>
  <si>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</si>
  <si>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</si>
  <si>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</si>
  <si>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</si>
  <si>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</si>
  <si>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</si>
  <si>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</si>
  <si>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</si>
  <si>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</si>
  <si>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</si>
  <si>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</si>
  <si>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</si>
  <si>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</si>
  <si>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</si>
  <si>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</si>
  <si>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</si>
  <si>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</si>
  <si>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</si>
  <si>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</si>
  <si>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</si>
  <si>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</si>
  <si>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</si>
  <si>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</si>
  <si>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</si>
  <si>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</si>
  <si>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</si>
  <si>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</si>
  <si>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</si>
  <si>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</si>
  <si>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</si>
  <si>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</si>
  <si>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</si>
  <si>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</si>
  <si>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</si>
  <si>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</si>
  <si>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</si>
  <si>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</si>
  <si>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</si>
  <si>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</si>
  <si>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</si>
  <si>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</si>
  <si>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</si>
  <si>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</si>
  <si>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</si>
  <si>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</si>
  <si>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</si>
  <si>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</si>
  <si>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</si>
  <si>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Total</t>
  </si>
  <si>
    <t>DIRECTIONS</t>
  </si>
  <si>
    <t>a</t>
  </si>
  <si>
    <t>Input registered athletes names above</t>
  </si>
  <si>
    <t>b</t>
  </si>
  <si>
    <r>
      <rPr>
        <sz val="9"/>
        <color theme="6"/>
        <rFont val="Calibri"/>
        <family val="2"/>
        <scheme val="minor"/>
      </rPr>
      <t>Weigh</t>
    </r>
    <r>
      <rPr>
        <sz val="9"/>
        <color theme="1"/>
        <rFont val="Calibri"/>
        <family val="2"/>
        <scheme val="minor"/>
      </rPr>
      <t xml:space="preserve"> athletes  and draw </t>
    </r>
    <r>
      <rPr>
        <sz val="9"/>
        <color theme="6"/>
        <rFont val="Calibri"/>
        <family val="2"/>
        <scheme val="minor"/>
      </rPr>
      <t>Lot#</t>
    </r>
    <r>
      <rPr>
        <sz val="9"/>
        <color theme="1"/>
        <rFont val="Calibri"/>
        <family val="2"/>
        <scheme val="minor"/>
      </rPr>
      <t xml:space="preserve"> and input above</t>
    </r>
  </si>
  <si>
    <t>c</t>
  </si>
  <si>
    <t>d</t>
  </si>
  <si>
    <t>e.</t>
  </si>
  <si>
    <t>Fight Schedule</t>
  </si>
  <si>
    <t>Placing</t>
  </si>
  <si>
    <t>The First and Second Round Fight Schedule are now created for you on the "Rounds of 6 or 7" tabs</t>
  </si>
  <si>
    <r>
      <t xml:space="preserve">Input </t>
    </r>
    <r>
      <rPr>
        <sz val="9"/>
        <color theme="6"/>
        <rFont val="Calibri"/>
        <family val="2"/>
        <scheme val="minor"/>
      </rPr>
      <t>score</t>
    </r>
    <r>
      <rPr>
        <sz val="9"/>
        <color theme="1"/>
        <rFont val="Calibri"/>
        <family val="2"/>
        <scheme val="minor"/>
      </rPr>
      <t xml:space="preserve"> and </t>
    </r>
    <r>
      <rPr>
        <sz val="9"/>
        <color theme="6"/>
        <rFont val="Calibri"/>
        <family val="2"/>
        <scheme val="minor"/>
      </rPr>
      <t>points</t>
    </r>
    <r>
      <rPr>
        <sz val="9"/>
        <color theme="1"/>
        <rFont val="Calibri"/>
        <family val="2"/>
        <scheme val="minor"/>
      </rPr>
      <t xml:space="preserve"> on "Rounds" tab  for each Match as the tournament proceeds</t>
    </r>
  </si>
  <si>
    <t>f.</t>
  </si>
  <si>
    <t>No athlete can have more than ONE bye, and NO two athletes can fight each other twice</t>
  </si>
  <si>
    <t>g.</t>
  </si>
  <si>
    <t>h.</t>
  </si>
  <si>
    <t>i.</t>
  </si>
  <si>
    <r>
      <t xml:space="preserve">Input final </t>
    </r>
    <r>
      <rPr>
        <b/>
        <sz val="11"/>
        <color theme="6"/>
        <rFont val="Calibri"/>
        <family val="2"/>
        <scheme val="minor"/>
      </rPr>
      <t>Placings</t>
    </r>
    <r>
      <rPr>
        <b/>
        <sz val="11"/>
        <color theme="1"/>
        <rFont val="Calibri"/>
        <family val="2"/>
        <scheme val="minor"/>
      </rPr>
      <t xml:space="preserve"> in "Score Sheet" tabs</t>
    </r>
  </si>
  <si>
    <r>
      <t>Determine eliminated athletes after Round Two, and set up subsequent Rounds using</t>
    </r>
    <r>
      <rPr>
        <sz val="9"/>
        <color theme="6"/>
        <rFont val="Calibri"/>
        <family val="2"/>
        <scheme val="minor"/>
      </rPr>
      <t xml:space="preserve"> Lot#s</t>
    </r>
  </si>
  <si>
    <t>ROUND TWO</t>
  </si>
  <si>
    <t>ROUND ONE</t>
  </si>
  <si>
    <r>
      <t>FINAL ROUNDS -</t>
    </r>
    <r>
      <rPr>
        <b/>
        <sz val="8"/>
        <color theme="1"/>
        <rFont val="Calibri"/>
        <family val="2"/>
        <scheme val="minor"/>
      </rPr>
      <t>Athletes with TWO losses are Eliminated (see RULES below)</t>
    </r>
  </si>
  <si>
    <t>9 Athletes</t>
  </si>
  <si>
    <t>PRELIM SCORE</t>
  </si>
  <si>
    <t>805 STRONGEST</t>
  </si>
  <si>
    <t>Women Heavyweight</t>
  </si>
  <si>
    <t>0</t>
  </si>
  <si>
    <t>2</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</si>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</sst>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sz val="9"/>
      <color theme="1"/>
      <name val="Calibri"/>
      <family val="2"/>
      <scheme val="minor"/>
    </font>
    <font>
      <sz val="9"/>
      <color theme="6"/>
      <name val="Calibri"/>
      <family val="2"/>
      <scheme val="minor"/>
    </font>
    <font>
      <b/>
      <sz val="11"/>
      <color theme="6"/>
      <name val="Calibri"/>
      <family val="2"/>
      <scheme val="minor"/>
    </font>
    <font>
      <b/>
      <sz val="11"/>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34">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5" fillId="0" borderId="15"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8" xfId="0" applyFill="1" applyBorder="1"/>
    <xf numFmtId="0" fontId="0" fillId="5" borderId="0" xfId="0" applyFill="1" applyBorder="1"/>
    <xf numFmtId="0" fontId="1" fillId="0" borderId="0" xfId="0" applyFont="1" applyBorder="1" applyAlignment="1">
      <alignment horizontal="center"/>
    </xf>
    <xf numFmtId="0" fontId="0" fillId="0" borderId="24" xfId="0" applyBorder="1" applyAlignment="1">
      <alignment horizontal="center"/>
    </xf>
    <xf numFmtId="49" fontId="0" fillId="5" borderId="29" xfId="0" applyNumberFormat="1" applyFill="1" applyBorder="1" applyAlignment="1">
      <alignment horizontal="center"/>
    </xf>
    <xf numFmtId="0" fontId="0" fillId="0" borderId="0" xfId="0" applyBorder="1" applyAlignment="1" applyProtection="1">
      <alignment horizontal="center"/>
      <protection locked="0"/>
    </xf>
    <xf numFmtId="0" fontId="0" fillId="0" borderId="0" xfId="0" applyFill="1" applyBorder="1" applyAlignment="1" applyProtection="1">
      <alignment horizontal="center"/>
      <protection locked="0"/>
    </xf>
    <xf numFmtId="0" fontId="16" fillId="0" borderId="0" xfId="0" applyFont="1" applyBorder="1" applyAlignment="1">
      <alignment wrapText="1"/>
    </xf>
    <xf numFmtId="49" fontId="0" fillId="5" borderId="30" xfId="0" applyNumberFormat="1" applyFill="1" applyBorder="1" applyAlignment="1">
      <alignment horizontal="center"/>
    </xf>
    <xf numFmtId="0" fontId="9" fillId="0" borderId="0" xfId="0" applyFont="1" applyBorder="1" applyAlignment="1">
      <alignment horizontal="center"/>
    </xf>
    <xf numFmtId="0" fontId="16" fillId="0" borderId="0" xfId="0" applyFont="1" applyFill="1" applyBorder="1" applyAlignment="1">
      <alignment wrapText="1"/>
    </xf>
    <xf numFmtId="0" fontId="0" fillId="0" borderId="0" xfId="0" applyFill="1" applyBorder="1" applyAlignment="1">
      <alignment horizontal="center"/>
    </xf>
    <xf numFmtId="0" fontId="0" fillId="0" borderId="0" xfId="0" applyAlignment="1">
      <alignment horizontal="center" vertical="top"/>
    </xf>
    <xf numFmtId="0" fontId="0" fillId="0" borderId="0" xfId="0" applyFill="1" applyBorder="1" applyAlignment="1">
      <alignment horizontal="center" vertical="top"/>
    </xf>
    <xf numFmtId="0" fontId="1" fillId="0" borderId="0" xfId="0" applyFont="1" applyBorder="1" applyAlignment="1">
      <alignment wrapText="1"/>
    </xf>
    <xf numFmtId="0" fontId="6" fillId="0" borderId="0" xfId="0" applyFont="1"/>
    <xf numFmtId="0" fontId="19" fillId="0" borderId="0" xfId="0" applyFont="1" applyBorder="1" applyAlignment="1">
      <alignment horizontal="center"/>
    </xf>
    <xf numFmtId="0" fontId="20" fillId="0" borderId="0" xfId="0" applyFont="1"/>
    <xf numFmtId="0" fontId="0" fillId="5" borderId="9" xfId="0" applyFill="1" applyBorder="1"/>
    <xf numFmtId="0" fontId="0" fillId="5" borderId="33" xfId="0" applyFill="1" applyBorder="1"/>
    <xf numFmtId="0" fontId="0" fillId="0" borderId="34" xfId="0" applyBorder="1" applyAlignment="1">
      <alignment horizontal="center"/>
    </xf>
    <xf numFmtId="49" fontId="0" fillId="5" borderId="35" xfId="0" applyNumberFormat="1" applyFill="1" applyBorder="1" applyAlignment="1">
      <alignment horizontal="center"/>
    </xf>
    <xf numFmtId="0" fontId="0" fillId="5" borderId="36" xfId="0" applyFill="1" applyBorder="1"/>
    <xf numFmtId="0" fontId="1" fillId="0" borderId="0" xfId="0" applyFont="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0" fillId="7" borderId="31" xfId="0" applyFill="1" applyBorder="1" applyAlignment="1" applyProtection="1">
      <alignment horizontal="center"/>
      <protection locked="0"/>
    </xf>
    <xf numFmtId="0" fontId="0" fillId="4" borderId="18" xfId="0" applyFill="1" applyBorder="1" applyAlignment="1">
      <alignment horizontal="center"/>
    </xf>
    <xf numFmtId="49" fontId="0" fillId="5" borderId="37" xfId="0" applyNumberFormat="1" applyFill="1" applyBorder="1" applyAlignment="1">
      <alignment horizontal="center"/>
    </xf>
    <xf numFmtId="0" fontId="0" fillId="5" borderId="38" xfId="0" applyFill="1" applyBorder="1"/>
    <xf numFmtId="0" fontId="1" fillId="0" borderId="3" xfId="0" applyFont="1" applyBorder="1" applyProtection="1">
      <protection locked="0"/>
    </xf>
    <xf numFmtId="0" fontId="0" fillId="6" borderId="3" xfId="0" applyFill="1" applyBorder="1"/>
    <xf numFmtId="0" fontId="0" fillId="0" borderId="39" xfId="0" applyBorder="1" applyAlignment="1">
      <alignment horizontal="center"/>
    </xf>
    <xf numFmtId="0" fontId="0" fillId="0" borderId="40" xfId="0" applyBorder="1" applyAlignment="1">
      <alignment horizontal="center"/>
    </xf>
    <xf numFmtId="49" fontId="0" fillId="5" borderId="42" xfId="0" applyNumberFormat="1" applyFill="1" applyBorder="1" applyAlignment="1">
      <alignment horizontal="center"/>
    </xf>
    <xf numFmtId="0" fontId="0" fillId="5" borderId="43" xfId="0" applyFill="1" applyBorder="1" applyAlignment="1">
      <alignment horizontal="center"/>
    </xf>
    <xf numFmtId="49" fontId="0" fillId="5" borderId="43" xfId="0" applyNumberFormat="1" applyFill="1" applyBorder="1" applyAlignment="1">
      <alignment horizontal="center"/>
    </xf>
    <xf numFmtId="0" fontId="0" fillId="5" borderId="42" xfId="0" applyFill="1" applyBorder="1" applyAlignment="1">
      <alignment horizontal="center"/>
    </xf>
    <xf numFmtId="0" fontId="0" fillId="0" borderId="30"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3" xfId="0" applyBorder="1" applyAlignment="1" applyProtection="1">
      <alignment horizontal="center"/>
      <protection locked="0"/>
    </xf>
    <xf numFmtId="49" fontId="0" fillId="5" borderId="45" xfId="0" applyNumberFormat="1" applyFill="1" applyBorder="1" applyAlignment="1">
      <alignment horizontal="center"/>
    </xf>
    <xf numFmtId="0" fontId="0" fillId="5" borderId="46" xfId="0" applyFill="1" applyBorder="1"/>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4" xfId="0" applyFill="1" applyBorder="1" applyAlignment="1" applyProtection="1">
      <alignment horizontal="center"/>
      <protection locked="0"/>
    </xf>
    <xf numFmtId="0" fontId="0" fillId="0" borderId="2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7" xfId="0" applyBorder="1" applyAlignment="1" applyProtection="1">
      <alignment horizontal="center"/>
      <protection locked="0"/>
    </xf>
    <xf numFmtId="0" fontId="19" fillId="0" borderId="0" xfId="0" applyFont="1" applyBorder="1" applyAlignment="1"/>
    <xf numFmtId="0" fontId="0" fillId="0" borderId="15" xfId="0" applyBorder="1"/>
    <xf numFmtId="0" fontId="3" fillId="0" borderId="16" xfId="0" applyFont="1" applyBorder="1" applyAlignment="1">
      <alignment horizontal="center"/>
    </xf>
    <xf numFmtId="0" fontId="0" fillId="0" borderId="26" xfId="0" applyBorder="1"/>
    <xf numFmtId="0" fontId="0" fillId="4" borderId="26" xfId="0" applyFill="1" applyBorder="1" applyAlignment="1">
      <alignment horizontal="center"/>
    </xf>
    <xf numFmtId="0" fontId="1" fillId="0" borderId="18" xfId="0" applyFont="1" applyBorder="1"/>
    <xf numFmtId="0" fontId="1" fillId="0" borderId="26" xfId="0" applyFont="1" applyBorder="1"/>
    <xf numFmtId="0" fontId="15" fillId="0" borderId="15" xfId="0" applyFont="1" applyBorder="1" applyAlignment="1">
      <alignment horizontal="left"/>
    </xf>
    <xf numFmtId="0" fontId="1" fillId="0" borderId="16" xfId="0" applyFont="1" applyBorder="1"/>
    <xf numFmtId="0" fontId="1" fillId="0" borderId="25" xfId="0" applyFont="1" applyBorder="1"/>
    <xf numFmtId="0" fontId="1" fillId="0" borderId="18" xfId="0" applyFont="1" applyBorder="1" applyAlignment="1">
      <alignment horizontal="center"/>
    </xf>
    <xf numFmtId="0" fontId="0" fillId="0" borderId="18" xfId="0" applyBorder="1" applyAlignment="1" applyProtection="1">
      <alignment horizontal="center"/>
      <protection locked="0"/>
    </xf>
    <xf numFmtId="49" fontId="0" fillId="0" borderId="0" xfId="0" applyNumberForma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26">
          <cell r="B26" t="str">
            <v>Yvette</v>
          </cell>
          <cell r="C26" t="str">
            <v>Rodriquez</v>
          </cell>
          <cell r="E26">
            <v>181.9</v>
          </cell>
        </row>
        <row r="27">
          <cell r="B27" t="str">
            <v>Pauline</v>
          </cell>
          <cell r="C27" t="str">
            <v>DePinto</v>
          </cell>
          <cell r="E27">
            <v>254.4</v>
          </cell>
        </row>
        <row r="28">
          <cell r="B28" t="str">
            <v>Valeria</v>
          </cell>
          <cell r="C28" t="str">
            <v>López</v>
          </cell>
          <cell r="E28">
            <v>236</v>
          </cell>
        </row>
        <row r="29">
          <cell r="B29" t="str">
            <v>Yvonne</v>
          </cell>
          <cell r="C29" t="str">
            <v>Amescua</v>
          </cell>
          <cell r="E29">
            <v>259.2</v>
          </cell>
        </row>
        <row r="30">
          <cell r="B30" t="str">
            <v xml:space="preserve">Jessica </v>
          </cell>
          <cell r="C30" t="str">
            <v>Smith</v>
          </cell>
          <cell r="E30">
            <v>230.4</v>
          </cell>
        </row>
        <row r="31">
          <cell r="B31" t="str">
            <v xml:space="preserve">Emily </v>
          </cell>
          <cell r="C31" t="str">
            <v>Medler</v>
          </cell>
          <cell r="E31">
            <v>206.7</v>
          </cell>
        </row>
        <row r="32">
          <cell r="B32" t="str">
            <v xml:space="preserve">Elizabeth </v>
          </cell>
          <cell r="C32" t="str">
            <v>Ellis</v>
          </cell>
          <cell r="E32">
            <v>238.4</v>
          </cell>
        </row>
        <row r="33">
          <cell r="B33" t="str">
            <v>Francisca</v>
          </cell>
          <cell r="C33" t="str">
            <v>Aguilar</v>
          </cell>
          <cell r="E33">
            <v>245.2</v>
          </cell>
        </row>
        <row r="34">
          <cell r="B34" t="str">
            <v>Christine</v>
          </cell>
          <cell r="C34" t="str">
            <v>Sutton</v>
          </cell>
          <cell r="E34">
            <v>235.1</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7" width="16.109375" customWidth="1"/>
    <col min="8" max="8" width="18.77734375" customWidth="1"/>
    <col min="9" max="9" width="5.7773437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21875" customWidth="1"/>
    <col min="2" max="2" width="12.88671875" customWidth="1"/>
    <col min="4" max="4" width="5.21875" customWidth="1"/>
    <col min="5" max="5" width="12.33203125" bestFit="1" customWidth="1"/>
    <col min="6" max="6" width="7" customWidth="1"/>
    <col min="7" max="7" width="5.21875"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3" t="str">
        <f>VLOOKUP(A3,'Competitor Roster'!A:B,2,FALSE)</f>
        <v>Yvette</v>
      </c>
      <c r="C3" s="71" t="str">
        <f>VLOOKUP(B3,'Competitor Roster'!B:D,2,FALSE)</f>
        <v>Rodriquez</v>
      </c>
      <c r="D3" s="6">
        <v>2</v>
      </c>
      <c r="E3" s="53" t="str">
        <f>VLOOKUP(D3,'Competitor Roster'!A:B,2,FALSE)</f>
        <v>Pauline</v>
      </c>
      <c r="F3" s="71" t="str">
        <f>VLOOKUP(E3,'Competitor Roster'!B:D,2,FALSE)</f>
        <v>DePinto</v>
      </c>
      <c r="G3" s="6">
        <v>3</v>
      </c>
      <c r="H3" s="53" t="str">
        <f>VLOOKUP(G3,'Competitor Roster'!A:B,2,FALSE)</f>
        <v>Valeria</v>
      </c>
      <c r="I3" s="71" t="str">
        <f>VLOOKUP(H3,'Competitor Roster'!B:D,2,FALSE)</f>
        <v>López</v>
      </c>
      <c r="J3" s="6">
        <v>4</v>
      </c>
      <c r="K3" s="53" t="str">
        <f>VLOOKUP(J3,'Competitor Roster'!A:B,2,FALSE)</f>
        <v>Yvonne</v>
      </c>
      <c r="L3" s="71" t="str">
        <f>VLOOKUP(K3,'Competitor Roster'!B:D,2,FALSE)</f>
        <v>Amescua</v>
      </c>
      <c r="M3" s="6">
        <v>5</v>
      </c>
      <c r="N3" s="53" t="str">
        <f>VLOOKUP(M3,'Competitor Roster'!A:B,2,FALSE)</f>
        <v xml:space="preserve">Jessica </v>
      </c>
      <c r="O3" s="71" t="str">
        <f>VLOOKUP(N3,'Competitor Roster'!B:D,2,FALSE)</f>
        <v>Smith</v>
      </c>
    </row>
    <row r="4" spans="1:15" x14ac:dyDescent="0.3">
      <c r="A4">
        <v>1</v>
      </c>
      <c r="B4" s="69" t="str">
        <f>VLOOKUP(A3,'Rounds of 9 athletes'!B:F,4,FALSE)</f>
        <v>0</v>
      </c>
      <c r="D4">
        <v>2</v>
      </c>
      <c r="E4" s="69">
        <f>VLOOKUP(D3,'Rounds of 9 athletes'!B:F,4,FALSE)</f>
        <v>2</v>
      </c>
      <c r="H4" s="69" t="str">
        <f>VLOOKUP(G3,'Rounds of 9 athletes'!$B:$F,4,FALSE)</f>
        <v>2</v>
      </c>
      <c r="K4" s="69" t="str">
        <f>VLOOKUP(J3,'Rounds of 9 athletes'!$B:$F,4,FALSE)</f>
        <v>1</v>
      </c>
      <c r="N4" s="69" t="str">
        <f>VLOOKUP(M3,'Rounds of 9 athletes'!$B:$F,4,FALSE)</f>
        <v>2</v>
      </c>
    </row>
    <row r="5" spans="1:15" x14ac:dyDescent="0.3">
      <c r="A5">
        <v>1</v>
      </c>
      <c r="B5" s="69" t="str">
        <f>VLOOKUP(A4,'Rounds of 9 athletes'!B:F,4,FALSE)</f>
        <v>0</v>
      </c>
      <c r="D5">
        <v>2</v>
      </c>
    </row>
    <row r="6" spans="1:15" x14ac:dyDescent="0.3">
      <c r="A6">
        <v>1</v>
      </c>
      <c r="B6" s="69" t="str">
        <f>VLOOKUP(A5,'Rounds of 9 athletes'!B:F,4,FALSE)</f>
        <v>0</v>
      </c>
      <c r="D6">
        <v>2</v>
      </c>
    </row>
    <row r="7" spans="1:15" x14ac:dyDescent="0.3">
      <c r="A7">
        <v>1</v>
      </c>
      <c r="B7" s="69" t="str">
        <f>VLOOKUP(A6,'Rounds of 9 athletes'!B:F,4,FALSE)</f>
        <v>0</v>
      </c>
      <c r="D7">
        <v>2</v>
      </c>
    </row>
    <row r="8" spans="1:15" x14ac:dyDescent="0.3">
      <c r="A8">
        <v>1</v>
      </c>
      <c r="B8" s="69" t="str">
        <f>VLOOKUP(A7,'Rounds of 9 athletes'!B:F,4,FALSE)</f>
        <v>0</v>
      </c>
      <c r="D8">
        <v>2</v>
      </c>
    </row>
    <row r="9" spans="1:15" x14ac:dyDescent="0.3">
      <c r="A9">
        <v>1</v>
      </c>
      <c r="B9" s="69" t="str">
        <f>VLOOKUP(A8,'Rounds of 9 athletes'!B:F,4,FALSE)</f>
        <v>0</v>
      </c>
      <c r="D9">
        <v>2</v>
      </c>
    </row>
    <row r="10" spans="1:15" x14ac:dyDescent="0.3">
      <c r="A10">
        <v>1</v>
      </c>
      <c r="B10" s="69" t="str">
        <f>VLOOKUP(A9,'Rounds of 9 athletes'!B:F,4,FALSE)</f>
        <v>0</v>
      </c>
      <c r="D10">
        <v>2</v>
      </c>
    </row>
    <row r="11" spans="1:15" x14ac:dyDescent="0.3">
      <c r="A11">
        <v>1</v>
      </c>
      <c r="B11" s="69" t="str">
        <f>VLOOKUP(A10,'Rounds of 9 athletes'!B:F,4,FALSE)</f>
        <v>0</v>
      </c>
      <c r="D11">
        <v>2</v>
      </c>
    </row>
    <row r="12" spans="1:15" x14ac:dyDescent="0.3">
      <c r="A12">
        <v>1</v>
      </c>
      <c r="B12" s="69" t="str">
        <f>VLOOKUP(A11,'Rounds of 9 athletes'!B:F,4,FALSE)</f>
        <v>0</v>
      </c>
      <c r="D12">
        <v>2</v>
      </c>
    </row>
    <row r="13" spans="1:15" x14ac:dyDescent="0.3">
      <c r="A13">
        <v>1</v>
      </c>
      <c r="B13" s="69" t="str">
        <f>VLOOKUP(A12,'Rounds of 9 athletes'!B:F,4,FALSE)</f>
        <v>0</v>
      </c>
      <c r="D13">
        <v>2</v>
      </c>
    </row>
    <row r="14" spans="1:15" x14ac:dyDescent="0.3">
      <c r="A14">
        <v>1</v>
      </c>
      <c r="B14" s="69" t="str">
        <f>VLOOKUP(A13,'Rounds of 9 athletes'!B:F,4,FALSE)</f>
        <v>0</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7"/>
  <sheetViews>
    <sheetView workbookViewId="0">
      <pane ySplit="2" topLeftCell="A3" activePane="bottomLeft" state="frozen"/>
      <selection pane="bottomLeft" activeCell="L11" sqref="L11"/>
    </sheetView>
  </sheetViews>
  <sheetFormatPr defaultRowHeight="14.4" x14ac:dyDescent="0.3"/>
  <cols>
    <col min="1" max="1" width="9.109375" style="2" customWidth="1"/>
    <col min="2" max="2" width="4.6640625" style="2" customWidth="1"/>
    <col min="3" max="3" width="19.77734375" style="2" bestFit="1" customWidth="1"/>
    <col min="4" max="4" width="19.77734375" style="2" customWidth="1"/>
    <col min="5" max="5" width="8" style="2" customWidth="1"/>
    <col min="6" max="6" width="6.6640625" style="2" customWidth="1"/>
    <col min="7" max="7" width="7" style="10" customWidth="1"/>
    <col min="8" max="8" width="7" customWidth="1"/>
    <col min="9" max="9" width="12.88671875" bestFit="1" customWidth="1"/>
    <col min="10" max="10" width="7" customWidth="1"/>
    <col min="11" max="11" width="5.21875" customWidth="1"/>
    <col min="12" max="12" width="11.109375" bestFit="1" customWidth="1"/>
    <col min="13" max="13" width="7" customWidth="1"/>
    <col min="14" max="14" width="5.21875" customWidth="1"/>
    <col min="15" max="15" width="9.21875" bestFit="1" customWidth="1"/>
    <col min="16" max="16" width="7" customWidth="1"/>
  </cols>
  <sheetData>
    <row r="1" spans="1:8" ht="25.8" x14ac:dyDescent="0.5">
      <c r="A1" s="128" t="s">
        <v>92</v>
      </c>
      <c r="B1" s="48"/>
      <c r="C1" s="39"/>
      <c r="D1" s="123" t="str">
        <f>'Competitor Roster'!$B$1</f>
        <v>805 STRONGEST</v>
      </c>
      <c r="E1" s="39"/>
      <c r="F1" s="39"/>
      <c r="G1" s="129"/>
      <c r="H1" s="130"/>
    </row>
    <row r="2" spans="1:8" x14ac:dyDescent="0.3">
      <c r="A2" s="131" t="str">
        <f>'Rounds of 9 athletes'!A4</f>
        <v>Match #</v>
      </c>
      <c r="B2" s="70" t="str">
        <f>'Rounds of 9 athletes'!B4</f>
        <v>Lot#</v>
      </c>
      <c r="C2" s="70" t="str">
        <f>'Competitor Roster'!$B$2</f>
        <v>Women Heavyweight</v>
      </c>
      <c r="D2" s="70"/>
      <c r="E2" s="70" t="str">
        <f>'Rounds of 9 athletes'!E4</f>
        <v>win-lose</v>
      </c>
      <c r="F2" s="70" t="str">
        <f>'Rounds of 9 athletes'!F4</f>
        <v xml:space="preserve">Points </v>
      </c>
      <c r="G2" s="70" t="s">
        <v>68</v>
      </c>
      <c r="H2" s="127" t="s">
        <v>78</v>
      </c>
    </row>
    <row r="3" spans="1:8" ht="15" thickBot="1" x14ac:dyDescent="0.35">
      <c r="A3" s="132">
        <f>'Rounds of 9 athletes'!A6</f>
        <v>1</v>
      </c>
      <c r="B3" s="73">
        <f>'Rounds of 9 athletes'!B6</f>
        <v>1</v>
      </c>
      <c r="C3" s="73" t="str">
        <f>'Rounds of 9 athletes'!C6</f>
        <v>Yvette</v>
      </c>
      <c r="D3" s="73" t="str">
        <f>'Rounds of 9 athletes'!D6</f>
        <v>Rodriquez</v>
      </c>
      <c r="E3" s="133" t="str">
        <f>'Rounds of 9 athletes'!E6</f>
        <v>0</v>
      </c>
      <c r="F3" s="73">
        <f>'Rounds of 9 athletes'!F6</f>
        <v>0</v>
      </c>
      <c r="G3" s="12"/>
      <c r="H3" s="124"/>
    </row>
    <row r="4" spans="1:8" ht="15" thickBot="1" x14ac:dyDescent="0.35">
      <c r="A4" s="41">
        <f>'Rounds of 9 athletes'!A15</f>
        <v>5</v>
      </c>
      <c r="B4" s="24">
        <f>'Rounds of 9 athletes'!B15</f>
        <v>1</v>
      </c>
      <c r="C4" s="24" t="str">
        <f>'Rounds of 9 athletes'!C15</f>
        <v>Yvette</v>
      </c>
      <c r="D4" s="24" t="str">
        <f>'Rounds of 9 athletes'!D15</f>
        <v>Rodriquez</v>
      </c>
      <c r="E4" s="24" t="str">
        <f>'Rounds of 9 athletes'!E15</f>
        <v>2</v>
      </c>
      <c r="F4" s="24">
        <f>'Rounds of 9 athletes'!F15</f>
        <v>3</v>
      </c>
      <c r="G4" s="99">
        <v>6</v>
      </c>
      <c r="H4" s="100">
        <v>2</v>
      </c>
    </row>
    <row r="5" spans="1:8" ht="15" thickBot="1" x14ac:dyDescent="0.35">
      <c r="A5" s="132">
        <f>'Rounds of 9 athletes'!A7</f>
        <v>1</v>
      </c>
      <c r="B5" s="74">
        <f>'Rounds of 9 athletes'!B7</f>
        <v>2</v>
      </c>
      <c r="C5" s="73" t="str">
        <f>'Rounds of 9 athletes'!C7</f>
        <v>Pauline</v>
      </c>
      <c r="D5" s="73" t="str">
        <f>'Rounds of 9 athletes'!D7</f>
        <v>DePinto</v>
      </c>
      <c r="E5" s="73">
        <f>'Rounds of 9 athletes'!E7</f>
        <v>2</v>
      </c>
      <c r="F5" s="73">
        <f>'Rounds of 9 athletes'!F7</f>
        <v>3</v>
      </c>
      <c r="G5" s="5"/>
      <c r="H5" s="124"/>
    </row>
    <row r="6" spans="1:8" ht="15" thickBot="1" x14ac:dyDescent="0.35">
      <c r="A6" s="41">
        <f>'Rounds of 9 athletes'!A17</f>
        <v>7</v>
      </c>
      <c r="B6" s="24">
        <f>'Rounds of 9 athletes'!B17</f>
        <v>2</v>
      </c>
      <c r="C6" s="24" t="str">
        <f>'Rounds of 9 athletes'!C17</f>
        <v>Pauline</v>
      </c>
      <c r="D6" s="24" t="str">
        <f>'Rounds of 9 athletes'!D17</f>
        <v>DePinto</v>
      </c>
      <c r="E6" s="24" t="str">
        <f>'Rounds of 9 athletes'!E17</f>
        <v>2</v>
      </c>
      <c r="F6" s="24">
        <f>'Rounds of 9 athletes'!F17</f>
        <v>3</v>
      </c>
      <c r="G6" s="99">
        <f>SUM(F5:F6)</f>
        <v>6</v>
      </c>
      <c r="H6" s="100">
        <v>3</v>
      </c>
    </row>
    <row r="7" spans="1:8" ht="15" thickBot="1" x14ac:dyDescent="0.35">
      <c r="A7" s="41">
        <f>'Rounds of 9 athletes'!A8</f>
        <v>2</v>
      </c>
      <c r="B7" s="24">
        <f>'Rounds of 9 athletes'!B8</f>
        <v>3</v>
      </c>
      <c r="C7" s="24" t="str">
        <f>'Rounds of 9 athletes'!C8</f>
        <v>Valeria</v>
      </c>
      <c r="D7" s="24" t="str">
        <f>'Rounds of 9 athletes'!D8</f>
        <v>López</v>
      </c>
      <c r="E7" s="24" t="str">
        <f>'Rounds of 9 athletes'!E8</f>
        <v>2</v>
      </c>
      <c r="F7" s="24">
        <f>'Rounds of 9 athletes'!F8</f>
        <v>2</v>
      </c>
      <c r="G7" s="5"/>
      <c r="H7" s="124"/>
    </row>
    <row r="8" spans="1:8" ht="15" thickBot="1" x14ac:dyDescent="0.35">
      <c r="A8" s="132">
        <f>'Rounds of 9 athletes'!A18</f>
        <v>7</v>
      </c>
      <c r="B8" s="74">
        <f>'Rounds of 9 athletes'!B18</f>
        <v>3</v>
      </c>
      <c r="C8" s="73" t="str">
        <f>'Rounds of 9 athletes'!C18</f>
        <v>Valeria</v>
      </c>
      <c r="D8" s="73" t="str">
        <f>'Rounds of 9 athletes'!D18</f>
        <v>López</v>
      </c>
      <c r="E8" s="73" t="str">
        <f>'Rounds of 9 athletes'!E18</f>
        <v>0</v>
      </c>
      <c r="F8" s="73">
        <f>'Rounds of 9 athletes'!F18</f>
        <v>0</v>
      </c>
      <c r="G8" s="99">
        <f>SUM(F7:F8)</f>
        <v>2</v>
      </c>
      <c r="H8" s="100">
        <v>5</v>
      </c>
    </row>
    <row r="9" spans="1:8" ht="15" thickBot="1" x14ac:dyDescent="0.35">
      <c r="A9" s="132">
        <f>'Rounds of 9 athletes'!A9</f>
        <v>2</v>
      </c>
      <c r="B9" s="74">
        <f>'Rounds of 9 athletes'!B9</f>
        <v>4</v>
      </c>
      <c r="C9" s="73" t="str">
        <f>'Rounds of 9 athletes'!C9</f>
        <v>Yvonne</v>
      </c>
      <c r="D9" s="73" t="str">
        <f>'Rounds of 9 athletes'!D9</f>
        <v>Amescua</v>
      </c>
      <c r="E9" s="73" t="str">
        <f>'Rounds of 9 athletes'!E9</f>
        <v>1</v>
      </c>
      <c r="F9" s="73">
        <f>'Rounds of 9 athletes'!F9</f>
        <v>1</v>
      </c>
      <c r="G9" s="12"/>
      <c r="H9" s="124"/>
    </row>
    <row r="10" spans="1:8" ht="15" thickBot="1" x14ac:dyDescent="0.35">
      <c r="A10" s="41">
        <f>'Rounds of 9 athletes'!A19</f>
        <v>7</v>
      </c>
      <c r="B10" s="24">
        <f>'Rounds of 9 athletes'!B19</f>
        <v>4</v>
      </c>
      <c r="C10" s="24" t="str">
        <f>'Rounds of 9 athletes'!C19</f>
        <v>Yvonne</v>
      </c>
      <c r="D10" s="24" t="str">
        <f>'Rounds of 9 athletes'!D19</f>
        <v>Amescua</v>
      </c>
      <c r="E10" s="24" t="str">
        <f>'Rounds of 9 athletes'!E19</f>
        <v>0</v>
      </c>
      <c r="F10" s="24">
        <f>'Rounds of 9 athletes'!F19</f>
        <v>0</v>
      </c>
      <c r="G10" s="99">
        <f>SUM(F9:F10)</f>
        <v>1</v>
      </c>
      <c r="H10" s="100">
        <v>7</v>
      </c>
    </row>
    <row r="11" spans="1:8" ht="15" thickBot="1" x14ac:dyDescent="0.35">
      <c r="A11" s="41">
        <f>'Rounds of 9 athletes'!A10</f>
        <v>3</v>
      </c>
      <c r="B11" s="24">
        <f>'Rounds of 9 athletes'!B10</f>
        <v>5</v>
      </c>
      <c r="C11" s="24" t="str">
        <f>'Rounds of 9 athletes'!C10</f>
        <v xml:space="preserve">Jessica </v>
      </c>
      <c r="D11" s="24" t="str">
        <f>'Rounds of 9 athletes'!D10</f>
        <v>Smith</v>
      </c>
      <c r="E11" s="24" t="str">
        <f>'Rounds of 9 athletes'!E10</f>
        <v>2</v>
      </c>
      <c r="F11" s="24">
        <f>'Rounds of 9 athletes'!F10</f>
        <v>3</v>
      </c>
      <c r="G11" s="12"/>
      <c r="H11" s="124"/>
    </row>
    <row r="12" spans="1:8" ht="15" thickBot="1" x14ac:dyDescent="0.35">
      <c r="A12" s="132">
        <f>'Rounds of 9 athletes'!A20</f>
        <v>7</v>
      </c>
      <c r="B12" s="74">
        <f>'Rounds of 9 athletes'!B20</f>
        <v>5</v>
      </c>
      <c r="C12" s="73" t="str">
        <f>'Rounds of 9 athletes'!C20</f>
        <v xml:space="preserve">Jessica </v>
      </c>
      <c r="D12" s="73" t="str">
        <f>'Rounds of 9 athletes'!D20</f>
        <v>Smith</v>
      </c>
      <c r="E12" s="73" t="str">
        <f>'Rounds of 9 athletes'!E20</f>
        <v>2</v>
      </c>
      <c r="F12" s="73">
        <f>'Rounds of 9 athletes'!F20</f>
        <v>3</v>
      </c>
      <c r="G12" s="99">
        <v>12</v>
      </c>
      <c r="H12" s="100">
        <v>1</v>
      </c>
    </row>
    <row r="13" spans="1:8" ht="15" thickBot="1" x14ac:dyDescent="0.35">
      <c r="A13" s="132">
        <f>'Rounds of 9 athletes'!A11</f>
        <v>3</v>
      </c>
      <c r="B13" s="74">
        <f>'Rounds of 9 athletes'!B11</f>
        <v>6</v>
      </c>
      <c r="C13" s="73" t="str">
        <f>'Rounds of 9 athletes'!C11</f>
        <v xml:space="preserve">Emily </v>
      </c>
      <c r="D13" s="73" t="str">
        <f>'Rounds of 9 athletes'!D11</f>
        <v>Medler</v>
      </c>
      <c r="E13" s="73" t="str">
        <f>'Rounds of 9 athletes'!E11</f>
        <v>0</v>
      </c>
      <c r="F13" s="74">
        <f>'Rounds of 9 athletes'!F11</f>
        <v>0</v>
      </c>
      <c r="G13" s="5"/>
      <c r="H13" s="124"/>
    </row>
    <row r="14" spans="1:8" ht="15" thickBot="1" x14ac:dyDescent="0.35">
      <c r="A14" s="41">
        <f>'Rounds of 9 athletes'!A21</f>
        <v>8</v>
      </c>
      <c r="B14" s="24">
        <f>'Rounds of 9 athletes'!B21</f>
        <v>6</v>
      </c>
      <c r="C14" s="24" t="str">
        <f>'Rounds of 9 athletes'!C21</f>
        <v xml:space="preserve">Emily </v>
      </c>
      <c r="D14" s="24" t="str">
        <f>'Rounds of 9 athletes'!D21</f>
        <v>Medler</v>
      </c>
      <c r="E14" s="24" t="str">
        <f>'Rounds of 9 athletes'!E21</f>
        <v>2</v>
      </c>
      <c r="F14" s="24">
        <f>'Rounds of 9 athletes'!F21</f>
        <v>2</v>
      </c>
      <c r="G14" s="99">
        <f>SUM(F13:F14)</f>
        <v>2</v>
      </c>
      <c r="H14" s="100">
        <v>5</v>
      </c>
    </row>
    <row r="15" spans="1:8" ht="15" thickBot="1" x14ac:dyDescent="0.35">
      <c r="A15" s="132">
        <f>'Rounds of 9 athletes'!A12</f>
        <v>4</v>
      </c>
      <c r="B15" s="74">
        <f>'Rounds of 9 athletes'!B12</f>
        <v>7</v>
      </c>
      <c r="C15" s="73" t="str">
        <f>'Rounds of 9 athletes'!C12</f>
        <v xml:space="preserve">Elizabeth </v>
      </c>
      <c r="D15" s="73" t="str">
        <f>'Rounds of 9 athletes'!D12</f>
        <v>Ellis</v>
      </c>
      <c r="E15" s="73">
        <f>'Rounds of 9 athletes'!E12</f>
        <v>0</v>
      </c>
      <c r="F15" s="73">
        <f>'Rounds of 9 athletes'!F12</f>
        <v>0</v>
      </c>
      <c r="G15" s="5"/>
      <c r="H15" s="124"/>
    </row>
    <row r="16" spans="1:8" ht="15" thickBot="1" x14ac:dyDescent="0.35">
      <c r="A16" s="132">
        <f>'Rounds of 9 athletes'!A22</f>
        <v>8</v>
      </c>
      <c r="B16" s="74">
        <f>'Rounds of 9 athletes'!B22</f>
        <v>7</v>
      </c>
      <c r="C16" s="73" t="str">
        <f>'Rounds of 9 athletes'!C22</f>
        <v xml:space="preserve">Elizabeth </v>
      </c>
      <c r="D16" s="73" t="str">
        <f>'Rounds of 9 athletes'!D22</f>
        <v>Ellis</v>
      </c>
      <c r="E16" s="73" t="str">
        <f>'Rounds of 9 athletes'!E22</f>
        <v>1</v>
      </c>
      <c r="F16" s="73">
        <f>'Rounds of 9 athletes'!F22</f>
        <v>1</v>
      </c>
      <c r="G16" s="99">
        <f>SUM(F15:F16)</f>
        <v>1</v>
      </c>
      <c r="H16" s="100">
        <v>7</v>
      </c>
    </row>
    <row r="17" spans="1:8" ht="15" thickBot="1" x14ac:dyDescent="0.35">
      <c r="A17" s="41">
        <f>'Rounds of 9 athletes'!A13</f>
        <v>4</v>
      </c>
      <c r="B17" s="24">
        <f>'Rounds of 9 athletes'!B13</f>
        <v>8</v>
      </c>
      <c r="C17" s="24" t="str">
        <f>'Rounds of 9 athletes'!C13</f>
        <v>Francisca</v>
      </c>
      <c r="D17" s="24" t="str">
        <f>'Rounds of 9 athletes'!D13</f>
        <v>Aguilar</v>
      </c>
      <c r="E17" s="24" t="str">
        <f>'Rounds of 9 athletes'!E13</f>
        <v>2</v>
      </c>
      <c r="F17" s="24">
        <f>'Rounds of 9 athletes'!F13</f>
        <v>3</v>
      </c>
      <c r="G17" s="5"/>
      <c r="H17" s="124"/>
    </row>
    <row r="18" spans="1:8" ht="15" thickBot="1" x14ac:dyDescent="0.35">
      <c r="A18" s="41">
        <f>'Rounds of 9 athletes'!A23</f>
        <v>9</v>
      </c>
      <c r="B18" s="24">
        <f>'Rounds of 9 athletes'!B23</f>
        <v>8</v>
      </c>
      <c r="C18" s="24" t="str">
        <f>'Rounds of 9 athletes'!C23</f>
        <v>Francisca</v>
      </c>
      <c r="D18" s="24" t="str">
        <f>'Rounds of 9 athletes'!D23</f>
        <v>Aguilar</v>
      </c>
      <c r="E18" s="24" t="str">
        <f>'Rounds of 9 athletes'!E23</f>
        <v>2</v>
      </c>
      <c r="F18" s="24">
        <f>'Rounds of 9 athletes'!F23</f>
        <v>3</v>
      </c>
      <c r="G18" s="99">
        <f>SUM(F17:F18)</f>
        <v>6</v>
      </c>
      <c r="H18" s="100">
        <v>4</v>
      </c>
    </row>
    <row r="19" spans="1:8" ht="15" thickBot="1" x14ac:dyDescent="0.35">
      <c r="A19" s="132">
        <f>'Rounds of 9 athletes'!A14</f>
        <v>5</v>
      </c>
      <c r="B19" s="74">
        <f>'Rounds of 9 athletes'!B14</f>
        <v>9</v>
      </c>
      <c r="C19" s="91" t="str">
        <f>'Rounds of 9 athletes'!C14</f>
        <v>Christine</v>
      </c>
      <c r="D19" s="91" t="str">
        <f>'Rounds of 9 athletes'!D14</f>
        <v>Sutton</v>
      </c>
      <c r="E19" s="73" t="str">
        <f>'Rounds of 9 athletes'!E14</f>
        <v>0</v>
      </c>
      <c r="F19" s="73">
        <f>'Rounds of 9 athletes'!F14</f>
        <v>0</v>
      </c>
      <c r="G19" s="5"/>
      <c r="H19" s="124"/>
    </row>
    <row r="20" spans="1:8" ht="15" thickBot="1" x14ac:dyDescent="0.35">
      <c r="A20" s="50">
        <f>'Rounds of 9 athletes'!A24</f>
        <v>9</v>
      </c>
      <c r="B20" s="43">
        <f>'Rounds of 9 athletes'!B24</f>
        <v>9</v>
      </c>
      <c r="C20" s="43" t="str">
        <f>'Rounds of 9 athletes'!C24</f>
        <v>Christine</v>
      </c>
      <c r="D20" s="43" t="str">
        <f>'Rounds of 9 athletes'!D24</f>
        <v>Sutton</v>
      </c>
      <c r="E20" s="43" t="str">
        <f>'Rounds of 9 athletes'!E24</f>
        <v>0</v>
      </c>
      <c r="F20" s="43">
        <f>'Rounds of 9 athletes'!F24</f>
        <v>0</v>
      </c>
      <c r="G20" s="99">
        <f>SUM(F19:F20)</f>
        <v>0</v>
      </c>
      <c r="H20" s="100">
        <v>9</v>
      </c>
    </row>
    <row r="21" spans="1:8" x14ac:dyDescent="0.3">
      <c r="A21"/>
      <c r="B21"/>
      <c r="C21"/>
      <c r="D21"/>
      <c r="E21"/>
      <c r="F21"/>
      <c r="G21"/>
    </row>
    <row r="22" spans="1:8" x14ac:dyDescent="0.3">
      <c r="A22"/>
      <c r="B22"/>
      <c r="C22"/>
      <c r="D22"/>
      <c r="E22"/>
      <c r="F22"/>
      <c r="G22"/>
    </row>
    <row r="23" spans="1:8" x14ac:dyDescent="0.3">
      <c r="A23"/>
      <c r="B23"/>
      <c r="C23"/>
      <c r="D23"/>
      <c r="E23"/>
      <c r="F23"/>
      <c r="G23"/>
    </row>
    <row r="24" spans="1:8" x14ac:dyDescent="0.3">
      <c r="A24"/>
      <c r="B24"/>
      <c r="C24"/>
      <c r="D24"/>
      <c r="E24"/>
      <c r="F24"/>
      <c r="G24"/>
    </row>
    <row r="25" spans="1:8" x14ac:dyDescent="0.3">
      <c r="A25"/>
      <c r="B25"/>
      <c r="C25"/>
      <c r="D25"/>
      <c r="E25"/>
      <c r="F25"/>
      <c r="G25"/>
    </row>
    <row r="26" spans="1:8" x14ac:dyDescent="0.3">
      <c r="A26"/>
      <c r="B26"/>
      <c r="C26"/>
      <c r="D26"/>
      <c r="E26"/>
      <c r="F26"/>
      <c r="G26"/>
    </row>
    <row r="27" spans="1:8" x14ac:dyDescent="0.3">
      <c r="A27"/>
      <c r="B27"/>
      <c r="C27"/>
      <c r="D27"/>
      <c r="E27"/>
      <c r="F27"/>
      <c r="G27"/>
    </row>
    <row r="28" spans="1:8" x14ac:dyDescent="0.3">
      <c r="A28"/>
      <c r="B28"/>
      <c r="C28"/>
      <c r="D28"/>
      <c r="E28"/>
      <c r="F28"/>
      <c r="G28"/>
    </row>
    <row r="29" spans="1:8" x14ac:dyDescent="0.3">
      <c r="A29"/>
      <c r="B29"/>
      <c r="C29"/>
      <c r="D29"/>
      <c r="E29"/>
      <c r="F29"/>
      <c r="G29"/>
    </row>
    <row r="30" spans="1:8" x14ac:dyDescent="0.3">
      <c r="A30"/>
      <c r="B30"/>
      <c r="C30"/>
      <c r="D30"/>
      <c r="E30"/>
      <c r="F30"/>
      <c r="G30"/>
    </row>
    <row r="31" spans="1:8" x14ac:dyDescent="0.3">
      <c r="A31"/>
      <c r="B31"/>
      <c r="C31"/>
      <c r="D31"/>
      <c r="E31"/>
      <c r="F31"/>
      <c r="G31"/>
    </row>
    <row r="32" spans="1:8" x14ac:dyDescent="0.3">
      <c r="A32"/>
      <c r="B32"/>
      <c r="C32"/>
      <c r="D32"/>
      <c r="E32"/>
      <c r="F32"/>
      <c r="G32"/>
    </row>
    <row r="33" spans="1:7" x14ac:dyDescent="0.3">
      <c r="A33"/>
      <c r="B33"/>
      <c r="C33"/>
      <c r="D33"/>
      <c r="E33"/>
      <c r="F33"/>
      <c r="G33"/>
    </row>
    <row r="34" spans="1:7" x14ac:dyDescent="0.3">
      <c r="G34"/>
    </row>
    <row r="35" spans="1:7" x14ac:dyDescent="0.3">
      <c r="G35"/>
    </row>
    <row r="36" spans="1:7" x14ac:dyDescent="0.3">
      <c r="G36"/>
    </row>
    <row r="37" spans="1:7" x14ac:dyDescent="0.3">
      <c r="G37"/>
    </row>
    <row r="38" spans="1:7" x14ac:dyDescent="0.3">
      <c r="G38"/>
    </row>
    <row r="39" spans="1:7" x14ac:dyDescent="0.3">
      <c r="G39"/>
    </row>
    <row r="40" spans="1:7" x14ac:dyDescent="0.3">
      <c r="G40"/>
    </row>
    <row r="41" spans="1:7" x14ac:dyDescent="0.3">
      <c r="G41"/>
    </row>
    <row r="42" spans="1:7" x14ac:dyDescent="0.3">
      <c r="G42"/>
    </row>
    <row r="43" spans="1:7" x14ac:dyDescent="0.3">
      <c r="G43"/>
    </row>
    <row r="44" spans="1:7" x14ac:dyDescent="0.3">
      <c r="G44"/>
    </row>
    <row r="45" spans="1:7" x14ac:dyDescent="0.3">
      <c r="G45"/>
    </row>
    <row r="46" spans="1:7" x14ac:dyDescent="0.3">
      <c r="G46"/>
    </row>
    <row r="47" spans="1:7" x14ac:dyDescent="0.3">
      <c r="G47"/>
    </row>
  </sheetData>
  <sortState xmlns:xlrd2="http://schemas.microsoft.com/office/spreadsheetml/2017/richdata2" ref="A3:F30">
    <sortCondition ref="B3:B30"/>
  </sortState>
  <pageMargins left="0.7" right="0.7" top="0.75" bottom="0.75" header="0.3" footer="0.3"/>
  <pageSetup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77734375" style="2" customWidth="1"/>
    <col min="4" max="4" width="16.109375" style="2" customWidth="1"/>
    <col min="5" max="5" width="16.109375" customWidth="1"/>
    <col min="6" max="6" width="5.77734375" customWidth="1"/>
    <col min="7" max="8" width="16.109375" customWidth="1"/>
    <col min="9" max="9" width="5.77734375" customWidth="1"/>
    <col min="10" max="10" width="16.109375" customWidth="1"/>
    <col min="11" max="11" width="5.77734375" customWidth="1"/>
    <col min="12" max="12" width="16.109375" customWidth="1"/>
  </cols>
  <sheetData>
    <row r="1" spans="1:16" ht="21.6" thickBot="1" x14ac:dyDescent="0.45">
      <c r="B1" s="20" t="s">
        <v>42</v>
      </c>
      <c r="C1"/>
      <c r="D1"/>
    </row>
    <row r="2" spans="1:16" ht="19.8"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workbookViewId="0">
      <selection activeCell="G6" sqref="G6"/>
    </sheetView>
  </sheetViews>
  <sheetFormatPr defaultRowHeight="14.4" x14ac:dyDescent="0.3"/>
  <cols>
    <col min="1" max="1" width="5.21875" customWidth="1"/>
    <col min="2" max="3" width="15.77734375" customWidth="1"/>
  </cols>
  <sheetData>
    <row r="1" spans="1:4" ht="15.6" x14ac:dyDescent="0.3">
      <c r="B1" s="11" t="s">
        <v>93</v>
      </c>
      <c r="C1" s="85"/>
      <c r="D1" s="10" t="s">
        <v>44</v>
      </c>
    </row>
    <row r="2" spans="1:4" x14ac:dyDescent="0.3">
      <c r="A2" s="10" t="s">
        <v>26</v>
      </c>
      <c r="B2" s="121" t="s">
        <v>94</v>
      </c>
      <c r="C2" s="84"/>
    </row>
    <row r="3" spans="1:4" ht="15.6" x14ac:dyDescent="0.3">
      <c r="A3" s="63">
        <v>1</v>
      </c>
      <c r="B3" s="83" t="str">
        <f>[1]MAS!B26</f>
        <v>Yvette</v>
      </c>
      <c r="C3" s="83" t="str">
        <f>[1]MAS!C26</f>
        <v>Rodriquez</v>
      </c>
      <c r="D3">
        <f>[1]MAS!E26</f>
        <v>181.9</v>
      </c>
    </row>
    <row r="4" spans="1:4" ht="15.6" x14ac:dyDescent="0.3">
      <c r="A4" s="63">
        <v>2</v>
      </c>
      <c r="B4" s="83" t="str">
        <f>[1]MAS!B27</f>
        <v>Pauline</v>
      </c>
      <c r="C4" s="83" t="str">
        <f>[1]MAS!C27</f>
        <v>DePinto</v>
      </c>
      <c r="D4">
        <f>[1]MAS!E27</f>
        <v>254.4</v>
      </c>
    </row>
    <row r="5" spans="1:4" ht="15.6" x14ac:dyDescent="0.3">
      <c r="A5" s="63">
        <v>3</v>
      </c>
      <c r="B5" s="83" t="str">
        <f>[1]MAS!B28</f>
        <v>Valeria</v>
      </c>
      <c r="C5" s="83" t="str">
        <f>[1]MAS!C28</f>
        <v>López</v>
      </c>
      <c r="D5">
        <f>[1]MAS!E28</f>
        <v>236</v>
      </c>
    </row>
    <row r="6" spans="1:4" ht="15.6" x14ac:dyDescent="0.3">
      <c r="A6" s="63">
        <v>4</v>
      </c>
      <c r="B6" s="83" t="str">
        <f>[1]MAS!B29</f>
        <v>Yvonne</v>
      </c>
      <c r="C6" s="83" t="str">
        <f>[1]MAS!C29</f>
        <v>Amescua</v>
      </c>
      <c r="D6">
        <f>[1]MAS!E29</f>
        <v>259.2</v>
      </c>
    </row>
    <row r="7" spans="1:4" ht="15.6" x14ac:dyDescent="0.3">
      <c r="A7" s="63">
        <v>5</v>
      </c>
      <c r="B7" s="83" t="str">
        <f>[1]MAS!B30</f>
        <v xml:space="preserve">Jessica </v>
      </c>
      <c r="C7" s="83" t="str">
        <f>[1]MAS!C30</f>
        <v>Smith</v>
      </c>
      <c r="D7">
        <f>[1]MAS!E30</f>
        <v>230.4</v>
      </c>
    </row>
    <row r="8" spans="1:4" ht="15.6" x14ac:dyDescent="0.3">
      <c r="A8" s="63">
        <v>6</v>
      </c>
      <c r="B8" s="83" t="str">
        <f>[1]MAS!B31</f>
        <v xml:space="preserve">Emily </v>
      </c>
      <c r="C8" s="83" t="str">
        <f>[1]MAS!C31</f>
        <v>Medler</v>
      </c>
      <c r="D8">
        <f>[1]MAS!E31</f>
        <v>206.7</v>
      </c>
    </row>
    <row r="9" spans="1:4" ht="15.6" x14ac:dyDescent="0.3">
      <c r="A9" s="63">
        <v>7</v>
      </c>
      <c r="B9" s="83" t="str">
        <f>[1]MAS!B32</f>
        <v xml:space="preserve">Elizabeth </v>
      </c>
      <c r="C9" s="83" t="str">
        <f>[1]MAS!C32</f>
        <v>Ellis</v>
      </c>
      <c r="D9">
        <f>[1]MAS!E32</f>
        <v>238.4</v>
      </c>
    </row>
    <row r="10" spans="1:4" ht="15.6" x14ac:dyDescent="0.3">
      <c r="A10" s="63">
        <v>8</v>
      </c>
      <c r="B10" s="83" t="str">
        <f>[1]MAS!B33</f>
        <v>Francisca</v>
      </c>
      <c r="C10" s="83" t="str">
        <f>[1]MAS!C33</f>
        <v>Aguilar</v>
      </c>
      <c r="D10">
        <f>[1]MAS!E33</f>
        <v>245.2</v>
      </c>
    </row>
    <row r="11" spans="1:4" ht="15.6" x14ac:dyDescent="0.3">
      <c r="A11" s="63">
        <v>9</v>
      </c>
      <c r="B11" s="83" t="str">
        <f>[1]MAS!B34</f>
        <v>Christine</v>
      </c>
      <c r="C11" s="83" t="str">
        <f>[1]MAS!C34</f>
        <v>Sutton</v>
      </c>
      <c r="D11">
        <f>[1]MAS!E34</f>
        <v>235.1</v>
      </c>
    </row>
    <row r="12" spans="1:4" ht="21" x14ac:dyDescent="0.4">
      <c r="A12" s="24"/>
      <c r="B12" s="77" t="s">
        <v>69</v>
      </c>
      <c r="C12" s="77"/>
      <c r="D12" s="5"/>
    </row>
    <row r="13" spans="1:4" x14ac:dyDescent="0.3">
      <c r="A13" s="24" t="s">
        <v>70</v>
      </c>
      <c r="B13" s="75" t="s">
        <v>71</v>
      </c>
      <c r="C13" s="75"/>
      <c r="D13" s="5"/>
    </row>
    <row r="14" spans="1:4" x14ac:dyDescent="0.3">
      <c r="A14" s="24" t="s">
        <v>72</v>
      </c>
      <c r="B14" s="75" t="s">
        <v>73</v>
      </c>
      <c r="C14" s="75"/>
      <c r="D14" s="5"/>
    </row>
    <row r="15" spans="1:4" ht="24.6" x14ac:dyDescent="0.3">
      <c r="A15" s="24" t="s">
        <v>74</v>
      </c>
      <c r="B15" s="75" t="s">
        <v>79</v>
      </c>
      <c r="C15" s="75"/>
      <c r="D15" s="5"/>
    </row>
    <row r="16" spans="1:4" ht="60.6" x14ac:dyDescent="0.3">
      <c r="A16" s="24" t="s">
        <v>75</v>
      </c>
      <c r="B16" s="75" t="s">
        <v>80</v>
      </c>
      <c r="C16" s="75"/>
      <c r="D16" s="5"/>
    </row>
    <row r="17" spans="1:7" ht="60.6" x14ac:dyDescent="0.3">
      <c r="A17" s="24" t="s">
        <v>76</v>
      </c>
      <c r="B17" s="78" t="s">
        <v>87</v>
      </c>
      <c r="C17" s="78"/>
      <c r="D17" s="5"/>
    </row>
    <row r="18" spans="1:7" ht="60.6" x14ac:dyDescent="0.3">
      <c r="A18" s="24" t="s">
        <v>81</v>
      </c>
      <c r="B18" s="75" t="s">
        <v>82</v>
      </c>
      <c r="C18" s="75"/>
      <c r="D18" s="5"/>
    </row>
    <row r="19" spans="1:7" ht="193.8" x14ac:dyDescent="0.3">
      <c r="A19" s="81" t="s">
        <v>83</v>
      </c>
      <c r="B19" s="52" t="s">
        <v>56</v>
      </c>
      <c r="C19" s="52"/>
      <c r="D19" s="2"/>
    </row>
    <row r="20" spans="1:7" ht="277.8" x14ac:dyDescent="0.3">
      <c r="A20" s="81" t="s">
        <v>84</v>
      </c>
      <c r="B20" s="52" t="s">
        <v>57</v>
      </c>
      <c r="C20" s="52"/>
      <c r="G20" s="80"/>
    </row>
    <row r="21" spans="1:7" ht="57.6" x14ac:dyDescent="0.3">
      <c r="A21" s="79" t="s">
        <v>85</v>
      </c>
      <c r="B21" s="82" t="s">
        <v>86</v>
      </c>
      <c r="C21" s="82"/>
    </row>
  </sheetData>
  <sortState xmlns:xlrd2="http://schemas.microsoft.com/office/spreadsheetml/2017/richdata2" ref="A25:E27">
    <sortCondition ref="A25:A27"/>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4"/>
  <sheetViews>
    <sheetView tabSelected="1" workbookViewId="0">
      <pane ySplit="4" topLeftCell="A11" activePane="bottomLeft" state="frozen"/>
      <selection pane="bottomLeft" activeCell="H21" sqref="H21"/>
    </sheetView>
  </sheetViews>
  <sheetFormatPr defaultRowHeight="14.4" x14ac:dyDescent="0.3"/>
  <cols>
    <col min="1" max="1" width="7.6640625" customWidth="1"/>
    <col min="2" max="2" width="4.6640625" style="2" customWidth="1"/>
    <col min="3" max="4" width="24.77734375" style="2" customWidth="1"/>
    <col min="5" max="5" width="12.77734375" style="2" customWidth="1"/>
    <col min="7" max="7" width="24.77734375" customWidth="1"/>
  </cols>
  <sheetData>
    <row r="1" spans="1:6" ht="15" thickBot="1" x14ac:dyDescent="0.35"/>
    <row r="2" spans="1:6" ht="18.600000000000001" thickBot="1" x14ac:dyDescent="0.4">
      <c r="A2" s="122"/>
      <c r="B2" s="39"/>
      <c r="C2" s="123" t="str">
        <f>'Competitor Roster'!$B$1</f>
        <v>805 STRONGEST</v>
      </c>
      <c r="D2" s="39"/>
      <c r="E2" s="39"/>
      <c r="F2" s="55"/>
    </row>
    <row r="3" spans="1:6" ht="15.6" x14ac:dyDescent="0.3">
      <c r="A3" s="38" t="s">
        <v>91</v>
      </c>
      <c r="B3" s="39"/>
      <c r="C3" s="39" t="s">
        <v>77</v>
      </c>
      <c r="D3" s="39"/>
      <c r="E3" s="66" t="s">
        <v>45</v>
      </c>
      <c r="F3" s="124"/>
    </row>
    <row r="4" spans="1:6" x14ac:dyDescent="0.3">
      <c r="A4" s="41" t="s">
        <v>46</v>
      </c>
      <c r="B4" s="24" t="s">
        <v>47</v>
      </c>
      <c r="C4" s="84" t="str">
        <f>'Competitor Roster'!$B$2</f>
        <v>Women Heavyweight</v>
      </c>
      <c r="D4" s="84"/>
      <c r="E4" s="67" t="s">
        <v>49</v>
      </c>
      <c r="F4" s="125" t="s">
        <v>66</v>
      </c>
    </row>
    <row r="5" spans="1:6" ht="15" thickBot="1" x14ac:dyDescent="0.35">
      <c r="A5" s="41"/>
      <c r="B5" s="24"/>
      <c r="C5" s="70" t="s">
        <v>89</v>
      </c>
      <c r="D5" s="70"/>
      <c r="E5" s="96"/>
      <c r="F5" s="125"/>
    </row>
    <row r="6" spans="1:6" x14ac:dyDescent="0.3">
      <c r="A6" s="47">
        <v>1</v>
      </c>
      <c r="B6" s="101">
        <v>1</v>
      </c>
      <c r="C6" s="107" t="str">
        <f>'Competitor Roster'!B3</f>
        <v>Yvette</v>
      </c>
      <c r="D6" s="108" t="str">
        <f>'Competitor Roster'!C3</f>
        <v>Rodriquez</v>
      </c>
      <c r="E6" s="103" t="s">
        <v>95</v>
      </c>
      <c r="F6" s="68"/>
    </row>
    <row r="7" spans="1:6" ht="15" thickBot="1" x14ac:dyDescent="0.35">
      <c r="A7" s="50">
        <v>1</v>
      </c>
      <c r="B7" s="102">
        <v>2</v>
      </c>
      <c r="C7" s="109" t="str">
        <f>'Competitor Roster'!B4</f>
        <v>Pauline</v>
      </c>
      <c r="D7" s="110" t="str">
        <f>'Competitor Roster'!C4</f>
        <v>DePinto</v>
      </c>
      <c r="E7" s="104">
        <v>2</v>
      </c>
      <c r="F7" s="86">
        <v>3</v>
      </c>
    </row>
    <row r="8" spans="1:6" x14ac:dyDescent="0.3">
      <c r="A8" s="47">
        <v>2</v>
      </c>
      <c r="B8" s="101">
        <v>3</v>
      </c>
      <c r="C8" s="107" t="str">
        <f>'Competitor Roster'!B5</f>
        <v>Valeria</v>
      </c>
      <c r="D8" s="108" t="str">
        <f>'Competitor Roster'!C5</f>
        <v>López</v>
      </c>
      <c r="E8" s="103" t="s">
        <v>96</v>
      </c>
      <c r="F8" s="68">
        <v>2</v>
      </c>
    </row>
    <row r="9" spans="1:6" ht="15" thickBot="1" x14ac:dyDescent="0.35">
      <c r="A9" s="50">
        <v>2</v>
      </c>
      <c r="B9" s="102">
        <v>4</v>
      </c>
      <c r="C9" s="109" t="str">
        <f>'Competitor Roster'!B6</f>
        <v>Yvonne</v>
      </c>
      <c r="D9" s="110" t="str">
        <f>'Competitor Roster'!C6</f>
        <v>Amescua</v>
      </c>
      <c r="E9" s="105" t="s">
        <v>97</v>
      </c>
      <c r="F9" s="87">
        <v>1</v>
      </c>
    </row>
    <row r="10" spans="1:6" x14ac:dyDescent="0.3">
      <c r="A10" s="47">
        <v>3</v>
      </c>
      <c r="B10" s="101">
        <v>5</v>
      </c>
      <c r="C10" s="107" t="str">
        <f>'Competitor Roster'!B7</f>
        <v xml:space="preserve">Jessica </v>
      </c>
      <c r="D10" s="108" t="str">
        <f>'Competitor Roster'!C7</f>
        <v>Smith</v>
      </c>
      <c r="E10" s="103" t="s">
        <v>96</v>
      </c>
      <c r="F10" s="68">
        <v>3</v>
      </c>
    </row>
    <row r="11" spans="1:6" ht="15" thickBot="1" x14ac:dyDescent="0.35">
      <c r="A11" s="50">
        <v>3</v>
      </c>
      <c r="B11" s="102">
        <v>6</v>
      </c>
      <c r="C11" s="109" t="str">
        <f>'Competitor Roster'!B8</f>
        <v xml:space="preserve">Emily </v>
      </c>
      <c r="D11" s="110" t="str">
        <f>'Competitor Roster'!C8</f>
        <v>Medler</v>
      </c>
      <c r="E11" s="105" t="s">
        <v>95</v>
      </c>
      <c r="F11" s="87"/>
    </row>
    <row r="12" spans="1:6" x14ac:dyDescent="0.3">
      <c r="A12" s="47">
        <v>4</v>
      </c>
      <c r="B12" s="101">
        <v>7</v>
      </c>
      <c r="C12" s="107" t="str">
        <f>'Competitor Roster'!B9</f>
        <v xml:space="preserve">Elizabeth </v>
      </c>
      <c r="D12" s="108" t="str">
        <f>'Competitor Roster'!C9</f>
        <v>Ellis</v>
      </c>
      <c r="E12" s="106">
        <v>0</v>
      </c>
      <c r="F12" s="68"/>
    </row>
    <row r="13" spans="1:6" ht="15" thickBot="1" x14ac:dyDescent="0.35">
      <c r="A13" s="50">
        <v>4</v>
      </c>
      <c r="B13" s="102">
        <v>8</v>
      </c>
      <c r="C13" s="109" t="str">
        <f>'Competitor Roster'!B10</f>
        <v>Francisca</v>
      </c>
      <c r="D13" s="110" t="str">
        <f>'Competitor Roster'!C10</f>
        <v>Aguilar</v>
      </c>
      <c r="E13" s="105" t="s">
        <v>96</v>
      </c>
      <c r="F13" s="87">
        <v>3</v>
      </c>
    </row>
    <row r="14" spans="1:6" x14ac:dyDescent="0.3">
      <c r="A14" s="47">
        <v>5</v>
      </c>
      <c r="B14" s="101">
        <v>9</v>
      </c>
      <c r="C14" s="107" t="str">
        <f>'Competitor Roster'!B11</f>
        <v>Christine</v>
      </c>
      <c r="D14" s="108" t="str">
        <f>'Competitor Roster'!C11</f>
        <v>Sutton</v>
      </c>
      <c r="E14" s="103" t="s">
        <v>95</v>
      </c>
      <c r="F14" s="68"/>
    </row>
    <row r="15" spans="1:6" ht="15" thickBot="1" x14ac:dyDescent="0.35">
      <c r="A15" s="50">
        <v>5</v>
      </c>
      <c r="B15" s="102">
        <v>1</v>
      </c>
      <c r="C15" s="119" t="str">
        <f>VLOOKUP(B15,'Competitor Roster'!A:B,2,FALSE)</f>
        <v>Yvette</v>
      </c>
      <c r="D15" s="120" t="str">
        <f>VLOOKUP(C15,'Competitor Roster'!B:C,2,FALSE)</f>
        <v>Rodriquez</v>
      </c>
      <c r="E15" s="105" t="s">
        <v>96</v>
      </c>
      <c r="F15" s="87">
        <v>3</v>
      </c>
    </row>
    <row r="16" spans="1:6" ht="15" thickBot="1" x14ac:dyDescent="0.35">
      <c r="A16" s="41"/>
      <c r="B16" s="88"/>
      <c r="C16" s="91" t="s">
        <v>88</v>
      </c>
      <c r="D16" s="91"/>
      <c r="E16" s="89"/>
      <c r="F16" s="90"/>
    </row>
    <row r="17" spans="1:6" x14ac:dyDescent="0.3">
      <c r="A17" s="47">
        <v>7</v>
      </c>
      <c r="B17" s="113">
        <v>2</v>
      </c>
      <c r="C17" s="107" t="str">
        <f>'Competitor Roster'!B4</f>
        <v>Pauline</v>
      </c>
      <c r="D17" s="108" t="str">
        <f>'Competitor Roster'!C4</f>
        <v>DePinto</v>
      </c>
      <c r="E17" s="103" t="s">
        <v>96</v>
      </c>
      <c r="F17" s="68">
        <v>3</v>
      </c>
    </row>
    <row r="18" spans="1:6" ht="15" thickBot="1" x14ac:dyDescent="0.35">
      <c r="A18" s="50">
        <v>7</v>
      </c>
      <c r="B18" s="114">
        <v>3</v>
      </c>
      <c r="C18" s="109" t="str">
        <f>'Competitor Roster'!B5</f>
        <v>Valeria</v>
      </c>
      <c r="D18" s="110" t="str">
        <f>'Competitor Roster'!C5</f>
        <v>López</v>
      </c>
      <c r="E18" s="105" t="s">
        <v>95</v>
      </c>
      <c r="F18" s="87"/>
    </row>
    <row r="19" spans="1:6" x14ac:dyDescent="0.3">
      <c r="A19" s="47">
        <v>7</v>
      </c>
      <c r="B19" s="113">
        <v>4</v>
      </c>
      <c r="C19" s="107" t="str">
        <f>'Competitor Roster'!B6</f>
        <v>Yvonne</v>
      </c>
      <c r="D19" s="108" t="str">
        <f>'Competitor Roster'!C6</f>
        <v>Amescua</v>
      </c>
      <c r="E19" s="111" t="s">
        <v>95</v>
      </c>
      <c r="F19" s="112"/>
    </row>
    <row r="20" spans="1:6" ht="15" thickBot="1" x14ac:dyDescent="0.35">
      <c r="A20" s="50">
        <v>7</v>
      </c>
      <c r="B20" s="115">
        <v>5</v>
      </c>
      <c r="C20" s="109" t="str">
        <f>'Competitor Roster'!B7</f>
        <v xml:space="preserve">Jessica </v>
      </c>
      <c r="D20" s="110" t="str">
        <f>'Competitor Roster'!C7</f>
        <v>Smith</v>
      </c>
      <c r="E20" s="72" t="s">
        <v>96</v>
      </c>
      <c r="F20" s="87">
        <v>3</v>
      </c>
    </row>
    <row r="21" spans="1:6" x14ac:dyDescent="0.3">
      <c r="A21" s="47">
        <v>8</v>
      </c>
      <c r="B21" s="115">
        <v>6</v>
      </c>
      <c r="C21" s="107" t="str">
        <f>'Competitor Roster'!B8</f>
        <v xml:space="preserve">Emily </v>
      </c>
      <c r="D21" s="108" t="str">
        <f>'Competitor Roster'!C8</f>
        <v>Medler</v>
      </c>
      <c r="E21" s="76" t="s">
        <v>96</v>
      </c>
      <c r="F21" s="68">
        <v>2</v>
      </c>
    </row>
    <row r="22" spans="1:6" ht="15" thickBot="1" x14ac:dyDescent="0.35">
      <c r="A22" s="50">
        <v>8</v>
      </c>
      <c r="B22" s="116">
        <v>7</v>
      </c>
      <c r="C22" s="109" t="str">
        <f>'Competitor Roster'!B9</f>
        <v xml:space="preserve">Elizabeth </v>
      </c>
      <c r="D22" s="110" t="str">
        <f>'Competitor Roster'!C9</f>
        <v>Ellis</v>
      </c>
      <c r="E22" s="97" t="s">
        <v>97</v>
      </c>
      <c r="F22" s="98">
        <v>1</v>
      </c>
    </row>
    <row r="23" spans="1:6" x14ac:dyDescent="0.3">
      <c r="A23" s="92">
        <v>9</v>
      </c>
      <c r="B23" s="117">
        <v>8</v>
      </c>
      <c r="C23" s="107" t="str">
        <f>'Competitor Roster'!B10</f>
        <v>Francisca</v>
      </c>
      <c r="D23" s="108" t="str">
        <f>'Competitor Roster'!C10</f>
        <v>Aguilar</v>
      </c>
      <c r="E23" s="103" t="s">
        <v>96</v>
      </c>
      <c r="F23" s="68">
        <v>3</v>
      </c>
    </row>
    <row r="24" spans="1:6" ht="15" thickBot="1" x14ac:dyDescent="0.35">
      <c r="A24" s="93">
        <v>9</v>
      </c>
      <c r="B24" s="116">
        <v>9</v>
      </c>
      <c r="C24" s="109" t="str">
        <f>'Competitor Roster'!B11</f>
        <v>Christine</v>
      </c>
      <c r="D24" s="110" t="str">
        <f>'Competitor Roster'!C11</f>
        <v>Sutton</v>
      </c>
      <c r="E24" s="105" t="s">
        <v>95</v>
      </c>
      <c r="F24" s="87"/>
    </row>
    <row r="25" spans="1:6" ht="15" thickBot="1" x14ac:dyDescent="0.35">
      <c r="A25" s="126" t="s">
        <v>90</v>
      </c>
      <c r="B25" s="73"/>
      <c r="C25" s="24"/>
      <c r="D25" s="24"/>
      <c r="E25" s="70" t="s">
        <v>10</v>
      </c>
      <c r="F25" s="127"/>
    </row>
    <row r="26" spans="1:6" ht="15" thickBot="1" x14ac:dyDescent="0.35">
      <c r="A26" s="92">
        <v>10</v>
      </c>
      <c r="B26" s="95">
        <v>1</v>
      </c>
      <c r="C26" s="118" t="str">
        <f>VLOOKUP(B26,'Competitor Roster'!A:B,2,FALSE)</f>
        <v>Yvette</v>
      </c>
      <c r="D26" s="118" t="str">
        <f>VLOOKUP(C26,'Competitor Roster'!B:C,2,FALSE)</f>
        <v>Rodriquez</v>
      </c>
      <c r="E26" s="76" t="s">
        <v>96</v>
      </c>
      <c r="F26" s="68">
        <v>3</v>
      </c>
    </row>
    <row r="27" spans="1:6" ht="15" thickBot="1" x14ac:dyDescent="0.35">
      <c r="A27" s="93">
        <v>10</v>
      </c>
      <c r="B27" s="94">
        <v>8</v>
      </c>
      <c r="C27" s="118" t="str">
        <f>VLOOKUP(B27,'Competitor Roster'!A:B,2,FALSE)</f>
        <v>Francisca</v>
      </c>
      <c r="D27" s="118" t="str">
        <f>VLOOKUP(C27,'Competitor Roster'!B:C,2,FALSE)</f>
        <v>Aguilar</v>
      </c>
      <c r="E27" s="72" t="s">
        <v>95</v>
      </c>
      <c r="F27" s="87"/>
    </row>
    <row r="28" spans="1:6" ht="15" thickBot="1" x14ac:dyDescent="0.35">
      <c r="A28" s="92">
        <v>11</v>
      </c>
      <c r="B28" s="95">
        <v>5</v>
      </c>
      <c r="C28" s="118" t="str">
        <f>VLOOKUP(B28,'Competitor Roster'!A:B,2,FALSE)</f>
        <v xml:space="preserve">Jessica </v>
      </c>
      <c r="D28" s="118" t="str">
        <f>VLOOKUP(C28,'Competitor Roster'!B:C,2,FALSE)</f>
        <v>Smith</v>
      </c>
      <c r="E28" s="76" t="s">
        <v>96</v>
      </c>
      <c r="F28" s="68">
        <v>3</v>
      </c>
    </row>
    <row r="29" spans="1:6" ht="15" thickBot="1" x14ac:dyDescent="0.35">
      <c r="A29" s="93">
        <v>11</v>
      </c>
      <c r="B29" s="94">
        <v>2</v>
      </c>
      <c r="C29" s="118" t="str">
        <f>VLOOKUP(B29,'Competitor Roster'!A:B,2,FALSE)</f>
        <v>Pauline</v>
      </c>
      <c r="D29" s="118" t="str">
        <f>VLOOKUP(C29,'Competitor Roster'!B:C,2,FALSE)</f>
        <v>DePinto</v>
      </c>
      <c r="E29" s="72" t="s">
        <v>95</v>
      </c>
      <c r="F29" s="87"/>
    </row>
    <row r="30" spans="1:6" ht="15" thickBot="1" x14ac:dyDescent="0.35">
      <c r="A30" s="92">
        <v>12</v>
      </c>
      <c r="B30" s="95">
        <v>1</v>
      </c>
      <c r="C30" s="118" t="str">
        <f>VLOOKUP(B30,'Competitor Roster'!A:B,2,FALSE)</f>
        <v>Yvette</v>
      </c>
      <c r="D30" s="118" t="str">
        <f>VLOOKUP(C30,'Competitor Roster'!B:C,2,FALSE)</f>
        <v>Rodriquez</v>
      </c>
      <c r="E30" s="76" t="s">
        <v>95</v>
      </c>
      <c r="F30" s="68"/>
    </row>
    <row r="31" spans="1:6" ht="15" thickBot="1" x14ac:dyDescent="0.35">
      <c r="A31" s="93">
        <v>12</v>
      </c>
      <c r="B31" s="94">
        <v>5</v>
      </c>
      <c r="C31" s="118" t="str">
        <f>VLOOKUP(B31,'Competitor Roster'!A:B,2,FALSE)</f>
        <v xml:space="preserve">Jessica </v>
      </c>
      <c r="D31" s="118" t="str">
        <f>VLOOKUP(C31,'Competitor Roster'!B:C,2,FALSE)</f>
        <v>Smith</v>
      </c>
      <c r="E31" s="72" t="s">
        <v>96</v>
      </c>
      <c r="F31" s="87">
        <v>3</v>
      </c>
    </row>
    <row r="32" spans="1:6" x14ac:dyDescent="0.3">
      <c r="B32"/>
      <c r="C32"/>
      <c r="D32"/>
      <c r="E32"/>
    </row>
    <row r="33" spans="2:5" x14ac:dyDescent="0.3">
      <c r="B33"/>
      <c r="C33"/>
      <c r="D33"/>
      <c r="E33"/>
    </row>
    <row r="34" spans="2:5" x14ac:dyDescent="0.3">
      <c r="B34"/>
      <c r="C34"/>
      <c r="D34"/>
      <c r="E34"/>
    </row>
    <row r="35" spans="2:5" x14ac:dyDescent="0.3">
      <c r="B35"/>
      <c r="C35"/>
      <c r="D35"/>
      <c r="E35"/>
    </row>
    <row r="36" spans="2:5" x14ac:dyDescent="0.3">
      <c r="B36"/>
      <c r="C36"/>
      <c r="D36"/>
      <c r="E36"/>
    </row>
    <row r="37" spans="2:5" x14ac:dyDescent="0.3">
      <c r="B37"/>
      <c r="C37"/>
      <c r="D37"/>
      <c r="E37"/>
    </row>
    <row r="38" spans="2:5" x14ac:dyDescent="0.3">
      <c r="B38"/>
      <c r="C38"/>
      <c r="D38"/>
      <c r="E38"/>
    </row>
    <row r="39" spans="2:5" x14ac:dyDescent="0.3">
      <c r="B39"/>
      <c r="C39"/>
      <c r="D39"/>
      <c r="E39"/>
    </row>
    <row r="40" spans="2:5" x14ac:dyDescent="0.3">
      <c r="B40"/>
      <c r="C40"/>
      <c r="D40"/>
      <c r="E40"/>
    </row>
    <row r="41" spans="2:5" x14ac:dyDescent="0.3">
      <c r="B41"/>
      <c r="C41"/>
      <c r="D41"/>
      <c r="E41"/>
    </row>
    <row r="42" spans="2:5" x14ac:dyDescent="0.3">
      <c r="B42"/>
      <c r="C42"/>
      <c r="D42"/>
      <c r="E42"/>
    </row>
    <row r="43" spans="2:5" x14ac:dyDescent="0.3">
      <c r="B43"/>
      <c r="C43"/>
      <c r="D43"/>
      <c r="E43"/>
    </row>
    <row r="44" spans="2:5" x14ac:dyDescent="0.3">
      <c r="B44"/>
      <c r="C44"/>
      <c r="D44"/>
      <c r="E44"/>
    </row>
  </sheetData>
  <pageMargins left="0.7" right="0.7"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77734375" customWidth="1"/>
    <col min="4" max="4" width="4.6640625" style="2" bestFit="1" customWidth="1"/>
    <col min="5" max="5" width="24.77734375" customWidth="1"/>
  </cols>
  <sheetData>
    <row r="1" spans="1:8" ht="21.6" thickBot="1" x14ac:dyDescent="0.45">
      <c r="A1" s="46" t="s">
        <v>50</v>
      </c>
      <c r="F1" s="60"/>
      <c r="G1" s="61" t="s">
        <v>66</v>
      </c>
      <c r="H1" s="61" t="s">
        <v>67</v>
      </c>
    </row>
    <row r="2" spans="1:8" ht="18" x14ac:dyDescent="0.35">
      <c r="A2" s="47" t="s">
        <v>51</v>
      </c>
      <c r="B2" s="39"/>
      <c r="C2" s="48" t="s">
        <v>52</v>
      </c>
      <c r="D2" s="39"/>
      <c r="E2" s="49"/>
      <c r="F2" s="40" t="s">
        <v>45</v>
      </c>
    </row>
    <row r="3" spans="1:8" x14ac:dyDescent="0.3">
      <c r="A3" s="41" t="s">
        <v>46</v>
      </c>
      <c r="B3" s="24" t="s">
        <v>47</v>
      </c>
      <c r="C3" s="24" t="s">
        <v>48</v>
      </c>
      <c r="D3" s="24" t="s">
        <v>47</v>
      </c>
      <c r="E3" s="24" t="s">
        <v>48</v>
      </c>
      <c r="F3" s="42" t="s">
        <v>49</v>
      </c>
    </row>
    <row r="4" spans="1:8" x14ac:dyDescent="0.3">
      <c r="A4" s="41">
        <v>1</v>
      </c>
      <c r="B4" s="24">
        <v>1</v>
      </c>
      <c r="C4" s="24" t="str">
        <f>VLOOKUP(B4,'Competitor Roster'!A:B,2,FALSE)</f>
        <v>Yvette</v>
      </c>
      <c r="D4" s="24">
        <v>2</v>
      </c>
      <c r="E4" s="24" t="str">
        <f>VLOOKUP(D4,'Competitor Roster'!A:B,2,FALSE)</f>
        <v>Pauline</v>
      </c>
      <c r="F4" s="62"/>
      <c r="G4" s="63">
        <v>3</v>
      </c>
      <c r="H4" s="63">
        <v>0</v>
      </c>
    </row>
    <row r="5" spans="1:8" x14ac:dyDescent="0.3">
      <c r="A5" s="41">
        <v>2</v>
      </c>
      <c r="B5" s="24">
        <v>3</v>
      </c>
      <c r="C5" s="24" t="str">
        <f>VLOOKUP(B5,'Competitor Roster'!A:B,2,FALSE)</f>
        <v>Valeria</v>
      </c>
      <c r="D5" s="24">
        <v>4</v>
      </c>
      <c r="E5" s="24" t="str">
        <f>VLOOKUP(D5,'Competitor Roster'!A:B,2,FALSE)</f>
        <v>Yvonne</v>
      </c>
      <c r="F5" s="62"/>
      <c r="G5" s="63">
        <v>1</v>
      </c>
      <c r="H5" s="63">
        <v>2</v>
      </c>
    </row>
    <row r="6" spans="1:8" ht="15" thickBot="1" x14ac:dyDescent="0.35">
      <c r="A6" s="50">
        <v>3</v>
      </c>
      <c r="B6" s="43">
        <v>5</v>
      </c>
      <c r="C6" s="24" t="str">
        <f>VLOOKUP(B6,'Competitor Roster'!A:B,2,FALSE)</f>
        <v xml:space="preserve">Jessica </v>
      </c>
      <c r="D6" s="24">
        <v>6</v>
      </c>
      <c r="E6" s="24" t="str">
        <f>VLOOKUP(D6,'Competitor Roster'!A:B,2,FALSE)</f>
        <v xml:space="preserve">Emily </v>
      </c>
      <c r="F6" s="64"/>
      <c r="G6" s="63">
        <v>1</v>
      </c>
      <c r="H6" s="63">
        <v>2</v>
      </c>
    </row>
    <row r="7" spans="1:8" ht="15" thickBot="1" x14ac:dyDescent="0.35">
      <c r="C7" s="6"/>
      <c r="D7" s="53"/>
      <c r="E7" s="54"/>
    </row>
    <row r="8" spans="1:8" ht="18" x14ac:dyDescent="0.35">
      <c r="A8" s="47" t="s">
        <v>51</v>
      </c>
      <c r="B8" s="39"/>
      <c r="C8" s="48" t="s">
        <v>53</v>
      </c>
      <c r="D8" s="39"/>
      <c r="E8" s="49"/>
      <c r="F8" s="40" t="s">
        <v>45</v>
      </c>
    </row>
    <row r="9" spans="1:8" x14ac:dyDescent="0.3">
      <c r="A9" s="41" t="s">
        <v>46</v>
      </c>
      <c r="B9" s="24" t="s">
        <v>47</v>
      </c>
      <c r="C9" s="24" t="s">
        <v>48</v>
      </c>
      <c r="D9" s="24" t="s">
        <v>47</v>
      </c>
      <c r="E9" s="24" t="s">
        <v>48</v>
      </c>
      <c r="F9" s="42" t="s">
        <v>49</v>
      </c>
    </row>
    <row r="10" spans="1:8" x14ac:dyDescent="0.3">
      <c r="A10" s="41">
        <v>4</v>
      </c>
      <c r="B10" s="24">
        <v>1</v>
      </c>
      <c r="C10" s="24" t="str">
        <f>VLOOKUP(B10,'Competitor Roster'!A:B,2,FALSE)</f>
        <v>Yvette</v>
      </c>
      <c r="D10" s="24">
        <v>6</v>
      </c>
      <c r="E10" s="24" t="str">
        <f>VLOOKUP(D10,'Competitor Roster'!A:B,2,FALSE)</f>
        <v xml:space="preserve">Emily </v>
      </c>
      <c r="F10" s="62"/>
      <c r="G10" s="63">
        <v>1</v>
      </c>
      <c r="H10" s="63">
        <v>2</v>
      </c>
    </row>
    <row r="11" spans="1:8" x14ac:dyDescent="0.3">
      <c r="A11" s="41">
        <v>5</v>
      </c>
      <c r="B11" s="24">
        <v>2</v>
      </c>
      <c r="C11" s="24" t="str">
        <f>VLOOKUP(B11,'Competitor Roster'!A:B,2,FALSE)</f>
        <v>Pauline</v>
      </c>
      <c r="D11" s="24">
        <v>3</v>
      </c>
      <c r="E11" s="24" t="str">
        <f>VLOOKUP(D11,'Competitor Roster'!A:B,2,FALSE)</f>
        <v>Valeria</v>
      </c>
      <c r="F11" s="62"/>
      <c r="G11" s="63">
        <v>1</v>
      </c>
      <c r="H11" s="63">
        <v>2</v>
      </c>
    </row>
    <row r="12" spans="1:8" ht="15" thickBot="1" x14ac:dyDescent="0.35">
      <c r="A12" s="50">
        <v>6</v>
      </c>
      <c r="B12" s="43">
        <v>4</v>
      </c>
      <c r="C12" s="43" t="str">
        <f>VLOOKUP(B12,'Competitor Roster'!A:B,2,FALSE)</f>
        <v>Yvonne</v>
      </c>
      <c r="D12" s="43">
        <v>5</v>
      </c>
      <c r="E12" s="43" t="str">
        <f>VLOOKUP(D12,'Competitor Roster'!A:B,2,FALSE)</f>
        <v xml:space="preserve">Jessica </v>
      </c>
      <c r="F12" s="64"/>
      <c r="G12" s="63">
        <v>3</v>
      </c>
      <c r="H12" s="63">
        <v>0</v>
      </c>
    </row>
    <row r="13" spans="1:8" x14ac:dyDescent="0.3">
      <c r="C13" s="10" t="s">
        <v>54</v>
      </c>
      <c r="D13" s="4"/>
      <c r="E13" s="10"/>
    </row>
    <row r="14" spans="1:8" ht="15" thickBot="1" x14ac:dyDescent="0.35">
      <c r="C14" s="10"/>
      <c r="D14" s="4"/>
      <c r="E14" s="10"/>
    </row>
    <row r="15" spans="1:8" ht="18" x14ac:dyDescent="0.35">
      <c r="A15" s="47" t="s">
        <v>51</v>
      </c>
      <c r="B15" s="39"/>
      <c r="C15" s="48" t="s">
        <v>55</v>
      </c>
      <c r="D15" s="39"/>
      <c r="E15" s="55"/>
      <c r="F15" s="40" t="s">
        <v>45</v>
      </c>
    </row>
    <row r="16" spans="1:8" x14ac:dyDescent="0.3">
      <c r="A16" s="41" t="s">
        <v>46</v>
      </c>
      <c r="B16" s="24" t="s">
        <v>47</v>
      </c>
      <c r="C16" s="24" t="s">
        <v>48</v>
      </c>
      <c r="D16" s="24" t="s">
        <v>47</v>
      </c>
      <c r="E16" s="56" t="s">
        <v>48</v>
      </c>
      <c r="F16" s="42" t="s">
        <v>49</v>
      </c>
    </row>
    <row r="17" spans="1:8" x14ac:dyDescent="0.3">
      <c r="A17" s="41">
        <v>7</v>
      </c>
      <c r="B17" s="24"/>
      <c r="C17" s="24" t="s">
        <v>10</v>
      </c>
      <c r="D17" s="24"/>
      <c r="E17" s="56" t="s">
        <v>10</v>
      </c>
      <c r="F17" s="62"/>
      <c r="G17" s="63"/>
      <c r="H17" s="63"/>
    </row>
    <row r="18" spans="1:8" ht="15" thickBot="1" x14ac:dyDescent="0.35">
      <c r="A18" s="50">
        <v>8</v>
      </c>
      <c r="B18" s="43"/>
      <c r="C18" s="43" t="s">
        <v>10</v>
      </c>
      <c r="D18" s="43"/>
      <c r="E18" s="57" t="s">
        <v>10</v>
      </c>
      <c r="F18" s="64"/>
      <c r="G18" s="63"/>
      <c r="H18" s="63"/>
    </row>
    <row r="19" spans="1:8" ht="15" thickBot="1" x14ac:dyDescent="0.35">
      <c r="A19" s="24"/>
      <c r="B19" s="24"/>
      <c r="C19" s="24"/>
      <c r="D19" s="24"/>
      <c r="E19" s="24"/>
      <c r="F19" s="5"/>
    </row>
    <row r="20" spans="1:8" ht="18" x14ac:dyDescent="0.35">
      <c r="A20" s="47" t="s">
        <v>51</v>
      </c>
      <c r="B20" s="39"/>
      <c r="C20" s="48" t="s">
        <v>61</v>
      </c>
      <c r="D20" s="39"/>
      <c r="E20" s="55"/>
      <c r="F20" s="40" t="s">
        <v>45</v>
      </c>
    </row>
    <row r="21" spans="1:8" x14ac:dyDescent="0.3">
      <c r="A21" s="41" t="s">
        <v>46</v>
      </c>
      <c r="B21" s="24" t="s">
        <v>47</v>
      </c>
      <c r="C21" s="24" t="s">
        <v>48</v>
      </c>
      <c r="D21" s="24" t="s">
        <v>47</v>
      </c>
      <c r="E21" s="56" t="s">
        <v>48</v>
      </c>
      <c r="F21" s="42" t="s">
        <v>49</v>
      </c>
    </row>
    <row r="22" spans="1:8" x14ac:dyDescent="0.3">
      <c r="A22" s="41">
        <v>9</v>
      </c>
      <c r="B22" s="24"/>
      <c r="C22" s="24" t="s">
        <v>10</v>
      </c>
      <c r="D22" s="24"/>
      <c r="E22" s="56" t="s">
        <v>10</v>
      </c>
      <c r="F22" s="58"/>
      <c r="G22" s="63"/>
      <c r="H22" s="63"/>
    </row>
    <row r="23" spans="1:8" ht="15" thickBot="1" x14ac:dyDescent="0.35">
      <c r="A23" s="50">
        <v>10</v>
      </c>
      <c r="B23" s="43"/>
      <c r="C23" s="43" t="s">
        <v>10</v>
      </c>
      <c r="D23" s="43"/>
      <c r="E23" s="57" t="s">
        <v>10</v>
      </c>
      <c r="F23" s="59"/>
      <c r="G23" s="63"/>
      <c r="H23" s="63"/>
    </row>
    <row r="24" spans="1:8" ht="164.4" x14ac:dyDescent="0.3">
      <c r="C24" s="52" t="s">
        <v>56</v>
      </c>
      <c r="E24" s="52" t="s">
        <v>57</v>
      </c>
    </row>
    <row r="26" spans="1:8" ht="21.6" thickBot="1" x14ac:dyDescent="0.45">
      <c r="A26" s="46" t="s">
        <v>50</v>
      </c>
    </row>
    <row r="27" spans="1:8" ht="18" x14ac:dyDescent="0.35">
      <c r="A27" s="47" t="s">
        <v>58</v>
      </c>
      <c r="B27" s="39"/>
      <c r="C27" s="48" t="s">
        <v>52</v>
      </c>
      <c r="D27" s="39"/>
      <c r="E27" s="49"/>
      <c r="F27" s="40" t="s">
        <v>45</v>
      </c>
    </row>
    <row r="28" spans="1:8" x14ac:dyDescent="0.3">
      <c r="A28" s="41" t="s">
        <v>46</v>
      </c>
      <c r="B28" s="24" t="s">
        <v>47</v>
      </c>
      <c r="C28" s="24" t="s">
        <v>48</v>
      </c>
      <c r="D28" s="24" t="s">
        <v>47</v>
      </c>
      <c r="E28" s="24" t="s">
        <v>48</v>
      </c>
      <c r="F28" s="42" t="s">
        <v>49</v>
      </c>
    </row>
    <row r="29" spans="1:8" x14ac:dyDescent="0.3">
      <c r="A29" s="41">
        <v>1</v>
      </c>
      <c r="B29" s="24">
        <v>1</v>
      </c>
      <c r="C29" s="5"/>
      <c r="D29" s="24">
        <v>2</v>
      </c>
      <c r="E29" s="5"/>
      <c r="F29" s="44"/>
    </row>
    <row r="30" spans="1:8" x14ac:dyDescent="0.3">
      <c r="A30" s="41">
        <v>2</v>
      </c>
      <c r="B30" s="24">
        <v>3</v>
      </c>
      <c r="C30" s="5"/>
      <c r="D30" s="24">
        <v>4</v>
      </c>
      <c r="E30" s="5"/>
      <c r="F30" s="44"/>
    </row>
    <row r="31" spans="1:8" x14ac:dyDescent="0.3">
      <c r="A31" s="41">
        <v>3</v>
      </c>
      <c r="B31" s="24">
        <v>5</v>
      </c>
      <c r="C31" s="5"/>
      <c r="D31" s="24">
        <v>6</v>
      </c>
      <c r="E31" s="5"/>
      <c r="F31" s="44"/>
    </row>
    <row r="32" spans="1:8" ht="15" thickBot="1" x14ac:dyDescent="0.35">
      <c r="A32" s="50" t="s">
        <v>59</v>
      </c>
      <c r="B32" s="43">
        <v>7</v>
      </c>
      <c r="C32" s="51"/>
      <c r="D32" s="43">
        <v>0</v>
      </c>
      <c r="E32" s="51"/>
      <c r="F32" s="45"/>
    </row>
    <row r="33" spans="1:6" ht="15" thickBot="1" x14ac:dyDescent="0.35"/>
    <row r="34" spans="1:6" ht="18" x14ac:dyDescent="0.35">
      <c r="A34" s="47" t="s">
        <v>58</v>
      </c>
      <c r="B34" s="39"/>
      <c r="C34" s="48" t="s">
        <v>53</v>
      </c>
      <c r="D34" s="39"/>
      <c r="E34" s="49"/>
      <c r="F34" s="40" t="s">
        <v>45</v>
      </c>
    </row>
    <row r="35" spans="1:6" x14ac:dyDescent="0.3">
      <c r="A35" s="41" t="s">
        <v>46</v>
      </c>
      <c r="B35" s="24" t="s">
        <v>47</v>
      </c>
      <c r="C35" s="24" t="s">
        <v>48</v>
      </c>
      <c r="D35" s="24" t="s">
        <v>47</v>
      </c>
      <c r="E35" s="24" t="s">
        <v>48</v>
      </c>
      <c r="F35" s="42" t="s">
        <v>49</v>
      </c>
    </row>
    <row r="36" spans="1:6" x14ac:dyDescent="0.3">
      <c r="A36" s="41">
        <v>4</v>
      </c>
      <c r="B36" s="24">
        <v>7</v>
      </c>
      <c r="C36" s="24"/>
      <c r="D36" s="24">
        <v>1</v>
      </c>
      <c r="E36" s="24"/>
      <c r="F36" s="42"/>
    </row>
    <row r="37" spans="1:6" x14ac:dyDescent="0.3">
      <c r="A37" s="41">
        <v>5</v>
      </c>
      <c r="B37" s="24">
        <v>2</v>
      </c>
      <c r="C37" s="5"/>
      <c r="D37" s="24">
        <v>3</v>
      </c>
      <c r="E37" s="5" t="s">
        <v>10</v>
      </c>
      <c r="F37" s="44"/>
    </row>
    <row r="38" spans="1:6" x14ac:dyDescent="0.3">
      <c r="A38" s="41">
        <v>6</v>
      </c>
      <c r="B38" s="24">
        <v>4</v>
      </c>
      <c r="C38" s="5"/>
      <c r="D38" s="24">
        <v>5</v>
      </c>
      <c r="E38" s="5"/>
      <c r="F38" s="44"/>
    </row>
    <row r="39" spans="1:6" ht="15" thickBot="1" x14ac:dyDescent="0.35">
      <c r="A39" s="50">
        <v>7</v>
      </c>
      <c r="B39" s="43">
        <v>6</v>
      </c>
      <c r="C39" s="51"/>
      <c r="D39" s="43">
        <v>7</v>
      </c>
      <c r="E39" s="51"/>
      <c r="F39" s="45"/>
    </row>
    <row r="40" spans="1:6" x14ac:dyDescent="0.3">
      <c r="C40" s="10" t="s">
        <v>54</v>
      </c>
      <c r="D40" s="4"/>
      <c r="E40" s="10"/>
    </row>
    <row r="41" spans="1:6" ht="15" thickBot="1" x14ac:dyDescent="0.35">
      <c r="C41" s="10"/>
      <c r="D41" s="4"/>
      <c r="E41" s="10"/>
    </row>
    <row r="42" spans="1:6" ht="18" x14ac:dyDescent="0.35">
      <c r="A42" s="47" t="s">
        <v>58</v>
      </c>
      <c r="B42" s="39"/>
      <c r="C42" s="48" t="s">
        <v>55</v>
      </c>
      <c r="D42" s="39"/>
      <c r="E42" s="49"/>
      <c r="F42" s="40" t="s">
        <v>45</v>
      </c>
    </row>
    <row r="43" spans="1:6" x14ac:dyDescent="0.3">
      <c r="A43" s="41" t="s">
        <v>46</v>
      </c>
      <c r="B43" s="24" t="s">
        <v>47</v>
      </c>
      <c r="C43" s="24" t="s">
        <v>48</v>
      </c>
      <c r="D43" s="24" t="s">
        <v>47</v>
      </c>
      <c r="E43" s="24" t="s">
        <v>48</v>
      </c>
      <c r="F43" s="42" t="s">
        <v>49</v>
      </c>
    </row>
    <row r="44" spans="1:6" x14ac:dyDescent="0.3">
      <c r="A44" s="41">
        <v>8</v>
      </c>
      <c r="B44" s="24"/>
      <c r="C44" s="5"/>
      <c r="D44" s="24"/>
      <c r="E44" s="5"/>
      <c r="F44" s="44"/>
    </row>
    <row r="45" spans="1:6" x14ac:dyDescent="0.3">
      <c r="A45" s="41">
        <v>9</v>
      </c>
      <c r="B45" s="24"/>
      <c r="C45" s="5"/>
      <c r="D45" s="24"/>
      <c r="E45" s="5"/>
      <c r="F45" s="44"/>
    </row>
    <row r="46" spans="1:6" ht="15" thickBot="1" x14ac:dyDescent="0.35">
      <c r="A46" s="50">
        <v>10</v>
      </c>
      <c r="B46" s="43"/>
      <c r="C46" s="51"/>
      <c r="D46" s="43"/>
      <c r="E46" s="51"/>
      <c r="F46" s="45"/>
    </row>
    <row r="47" spans="1:6" ht="164.4" x14ac:dyDescent="0.3">
      <c r="C47" s="52" t="s">
        <v>56</v>
      </c>
      <c r="E47" s="52"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21875" customWidth="1"/>
    <col min="2" max="2" width="39.7773437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Yvette</v>
      </c>
      <c r="C3" s="24" t="str">
        <f>VLOOKUP(B3,'Competitor Roster'!B:D,2,FALSE)</f>
        <v>Rodriquez</v>
      </c>
      <c r="D3" s="69" t="str">
        <f>VLOOKUP(A3,'Rounds of 9 athletes'!B:F,4,FALSE)</f>
        <v>0</v>
      </c>
      <c r="E3" s="69" t="str">
        <f>VLOOKUP(A3,'Rounds of 9 athletes'!B:F,4,FALSE)</f>
        <v>0</v>
      </c>
      <c r="F3" s="65"/>
      <c r="G3" s="65"/>
    </row>
    <row r="4" spans="1:7" x14ac:dyDescent="0.3">
      <c r="A4">
        <v>2</v>
      </c>
      <c r="B4" s="24" t="str">
        <f>VLOOKUP(A4,'Competitor Roster'!A:B,2,FALSE)</f>
        <v>Pauline</v>
      </c>
      <c r="C4" s="24" t="str">
        <f>VLOOKUP(B4,'Competitor Roster'!B:D,2,FALSE)</f>
        <v>DePinto</v>
      </c>
      <c r="D4" s="69">
        <f>VLOOKUP(A4,'Rounds of 9 athletes'!B:F,4,FALSE)</f>
        <v>2</v>
      </c>
      <c r="E4" s="69">
        <f>VLOOKUP(A4,'Rounds of 9 athletes'!B:F,4,FALSE)</f>
        <v>2</v>
      </c>
      <c r="F4" s="65"/>
      <c r="G4" s="65"/>
    </row>
    <row r="5" spans="1:7" x14ac:dyDescent="0.3">
      <c r="A5">
        <v>3</v>
      </c>
      <c r="B5" s="24" t="str">
        <f>VLOOKUP(A5,'Competitor Roster'!A:B,2,FALSE)</f>
        <v>Valeria</v>
      </c>
      <c r="C5" s="24" t="str">
        <f>VLOOKUP(B5,'Competitor Roster'!B:D,2,FALSE)</f>
        <v>López</v>
      </c>
      <c r="D5" s="69" t="str">
        <f>VLOOKUP(A5,'Rounds of 9 athletes'!B:F,4,FALSE)</f>
        <v>2</v>
      </c>
      <c r="E5" s="69" t="str">
        <f>VLOOKUP(A5,'Rounds of 9 athletes'!B:F,4,FALSE)</f>
        <v>2</v>
      </c>
      <c r="F5" s="65"/>
      <c r="G5" s="65"/>
    </row>
    <row r="6" spans="1:7" x14ac:dyDescent="0.3">
      <c r="A6">
        <v>4</v>
      </c>
      <c r="B6" s="24" t="str">
        <f>VLOOKUP(A6,'Competitor Roster'!A:B,2,FALSE)</f>
        <v>Yvonne</v>
      </c>
      <c r="C6" s="24" t="str">
        <f>VLOOKUP(B6,'Competitor Roster'!B:D,2,FALSE)</f>
        <v>Amescua</v>
      </c>
      <c r="D6" s="69" t="str">
        <f>VLOOKUP(A6,'Rounds of 9 athletes'!B:F,4,FALSE)</f>
        <v>1</v>
      </c>
      <c r="E6" s="69" t="str">
        <f>VLOOKUP(A6,'Rounds of 9 athletes'!B:F,4,FALSE)</f>
        <v>1</v>
      </c>
      <c r="F6" s="65"/>
      <c r="G6" s="65"/>
    </row>
    <row r="7" spans="1:7" x14ac:dyDescent="0.3">
      <c r="A7">
        <v>5</v>
      </c>
      <c r="B7" s="24" t="str">
        <f>VLOOKUP(A7,'Competitor Roster'!A:B,2,FALSE)</f>
        <v xml:space="preserve">Jessica </v>
      </c>
      <c r="C7" s="24" t="str">
        <f>VLOOKUP(B7,'Competitor Roster'!B:D,2,FALSE)</f>
        <v>Smith</v>
      </c>
      <c r="D7" s="69" t="str">
        <f>VLOOKUP(A7,'Rounds of 9 athletes'!B:F,4,FALSE)</f>
        <v>2</v>
      </c>
      <c r="E7" s="69" t="str">
        <f>VLOOKUP(A7,'Rounds of 9 athletes'!B:F,4,FALSE)</f>
        <v>2</v>
      </c>
      <c r="F7" s="65"/>
      <c r="G7" s="6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Rounds of 9 athletes</vt:lpstr>
      <vt:lpstr>Rounds</vt:lpstr>
      <vt:lpstr>Score Sheet</vt:lpstr>
      <vt:lpstr>Score Sheet (2)</vt:lpstr>
      <vt:lpstr>SCORE</vt:lpstr>
      <vt:lpstr>'Competitor Roster'!Print_Area</vt:lpstr>
      <vt:lpstr>'Heavy Weight Men'!Print_Area</vt:lpstr>
      <vt:lpstr>'Rounds of 9 athletes'!Print_Area</vt:lpstr>
      <vt:lpstr>SCORE!Print_Area</vt:lpstr>
      <vt:lpstr>'Score Sheet'!Print_Area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2019-12-08T22:32:33Z</cp:lastPrinted>
  <dcterms:created xsi:type="dcterms:W3CDTF">2012-12-13T18:30:16Z</dcterms:created>
  <dcterms:modified xsi:type="dcterms:W3CDTF">2019-12-10T19:28:34Z</dcterms:modified>
</cp:coreProperties>
</file>