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24226"/>
  <mc:AlternateContent xmlns:mc="http://schemas.openxmlformats.org/markup-compatibility/2006">
    <mc:Choice Requires="x15">
      <x15ac:absPath xmlns:x15ac="http://schemas.microsoft.com/office/spreadsheetml/2010/11/ac" url="C:\Users\conta\Documents\Strongman\805 Strongman\"/>
    </mc:Choice>
  </mc:AlternateContent>
  <xr:revisionPtr revIDLastSave="0" documentId="13_ncr:1_{A2FEA459-A2C3-4BBF-AB27-116B56F3B1F6}" xr6:coauthVersionLast="45" xr6:coauthVersionMax="45" xr10:uidLastSave="{00000000-0000-0000-0000-000000000000}"/>
  <bookViews>
    <workbookView xWindow="-108" yWindow="-108" windowWidth="23256" windowHeight="12576" firstSheet="5" activeTab="6" xr2:uid="{00000000-000D-0000-FFFF-FFFF00000000}"/>
  </bookViews>
  <sheets>
    <sheet name="Light Weight Men" sheetId="5" state="hidden" r:id="rId1"/>
    <sheet name="Light Heavy Weight Men" sheetId="4" state="hidden" r:id="rId2"/>
    <sheet name="Heavy Weight Men" sheetId="1" state="hidden" r:id="rId3"/>
    <sheet name="Light Weight Women " sheetId="7" state="hidden" r:id="rId4"/>
    <sheet name="Heavy Weight Women" sheetId="8" state="hidden" r:id="rId5"/>
    <sheet name="Competitor Roster" sheetId="6" r:id="rId6"/>
    <sheet name="Round Robin" sheetId="9" r:id="rId7"/>
    <sheet name="Rounds" sheetId="10" state="hidden" r:id="rId8"/>
    <sheet name="Score Sheet" sheetId="12" state="hidden" r:id="rId9"/>
    <sheet name="Score Sheet (2)" sheetId="13" state="hidden" r:id="rId10"/>
    <sheet name="Score Sheet " sheetId="14" r:id="rId11"/>
  </sheets>
  <externalReferences>
    <externalReference r:id="rId12"/>
  </externalReferences>
  <definedNames>
    <definedName name="_xlnm.Print_Area" localSheetId="5">'Competitor Roster'!$A$2:$C$8</definedName>
    <definedName name="_xlnm.Print_Area" localSheetId="2">'Heavy Weight Men'!$A$1:$L$34</definedName>
    <definedName name="_xlnm.Print_Area" localSheetId="6">'Round Robin'!$A$2:$F$12</definedName>
    <definedName name="_xlnm.Print_Area" localSheetId="8">'Score Sheet'!$A$1:$C$9</definedName>
    <definedName name="_xlnm.Print_Area" localSheetId="10">'Score Sheet '!$A$1:$I$9</definedName>
    <definedName name="_xlnm.Print_Area" localSheetId="9">'Score Sheet (2)'!$A$1:$C$9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4" l="1"/>
  <c r="C3" i="9"/>
  <c r="D1" i="14"/>
  <c r="C2" i="9"/>
  <c r="A3" i="14" l="1"/>
  <c r="B3" i="14"/>
  <c r="E3" i="14"/>
  <c r="F3" i="14"/>
  <c r="B5" i="14"/>
  <c r="E5" i="14"/>
  <c r="F5" i="14"/>
  <c r="A4" i="14"/>
  <c r="B4" i="14"/>
  <c r="E4" i="14"/>
  <c r="F4" i="14"/>
  <c r="A7" i="14"/>
  <c r="B7" i="14"/>
  <c r="E7" i="14"/>
  <c r="F7" i="14"/>
  <c r="A6" i="14"/>
  <c r="B6" i="14"/>
  <c r="E6" i="14"/>
  <c r="F6" i="14"/>
  <c r="B8" i="14"/>
  <c r="E8" i="14"/>
  <c r="F8" i="14"/>
  <c r="A2" i="14"/>
  <c r="B2" i="14"/>
  <c r="E2" i="14"/>
  <c r="F2" i="14"/>
  <c r="N4" i="13"/>
  <c r="K4" i="13"/>
  <c r="H4" i="13"/>
  <c r="E4" i="13"/>
  <c r="B14" i="13"/>
  <c r="B13" i="13"/>
  <c r="B12" i="13"/>
  <c r="B11" i="13"/>
  <c r="B10" i="13"/>
  <c r="B9" i="13"/>
  <c r="B8" i="13"/>
  <c r="B7" i="13"/>
  <c r="B6" i="13"/>
  <c r="B5" i="13"/>
  <c r="B4" i="13"/>
  <c r="N3" i="13"/>
  <c r="O3" i="13" s="1"/>
  <c r="K3" i="13"/>
  <c r="L3" i="13" s="1"/>
  <c r="E7" i="12"/>
  <c r="E6" i="12"/>
  <c r="E5" i="12"/>
  <c r="E4" i="12"/>
  <c r="E3" i="12"/>
  <c r="D7" i="12"/>
  <c r="D6" i="12"/>
  <c r="D5" i="12"/>
  <c r="D4" i="12"/>
  <c r="D3" i="12"/>
  <c r="G8" i="14" l="1"/>
  <c r="G6" i="14"/>
  <c r="G4" i="14"/>
  <c r="B7" i="12"/>
  <c r="C7" i="12" s="1"/>
  <c r="B6" i="12"/>
  <c r="C6" i="12" s="1"/>
  <c r="E12" i="10"/>
  <c r="E10" i="10"/>
  <c r="C12" i="10"/>
  <c r="E6" i="10"/>
  <c r="E5" i="10"/>
  <c r="C6" i="10"/>
  <c r="E18" i="7"/>
  <c r="B7" i="7"/>
  <c r="E7" i="7" s="1"/>
  <c r="H30" i="1"/>
  <c r="H14" i="1"/>
  <c r="H24" i="1"/>
  <c r="H8" i="1"/>
  <c r="E21" i="1"/>
  <c r="E9" i="1"/>
  <c r="B4" i="6" l="1"/>
  <c r="C4" i="6"/>
  <c r="D4" i="6"/>
  <c r="E4" i="6"/>
  <c r="B5" i="6"/>
  <c r="C5" i="6"/>
  <c r="D5" i="6"/>
  <c r="E5" i="6"/>
  <c r="B6" i="6"/>
  <c r="C6" i="6"/>
  <c r="D6" i="6"/>
  <c r="E6" i="6"/>
  <c r="D5" i="9" l="1"/>
  <c r="D8" i="9"/>
  <c r="D4" i="14"/>
  <c r="D12" i="9"/>
  <c r="D9" i="9"/>
  <c r="D8" i="14"/>
  <c r="C11" i="9"/>
  <c r="C6" i="9"/>
  <c r="E3" i="13"/>
  <c r="F3" i="13" s="1"/>
  <c r="B4" i="12"/>
  <c r="C4" i="12" s="1"/>
  <c r="C6" i="14"/>
  <c r="C11" i="10"/>
  <c r="E4" i="10"/>
  <c r="C8" i="9"/>
  <c r="B3" i="13"/>
  <c r="C3" i="13" s="1"/>
  <c r="C4" i="10"/>
  <c r="C4" i="14"/>
  <c r="B3" i="12"/>
  <c r="C3" i="12" s="1"/>
  <c r="C10" i="10"/>
  <c r="C5" i="9"/>
  <c r="C12" i="9"/>
  <c r="C9" i="9"/>
  <c r="H3" i="13"/>
  <c r="I3" i="13" s="1"/>
  <c r="C5" i="10"/>
  <c r="E11" i="10"/>
  <c r="C8" i="14"/>
  <c r="B5" i="12"/>
  <c r="C5" i="12" s="1"/>
  <c r="D6" i="9"/>
  <c r="D11" i="9"/>
  <c r="D6" i="14"/>
</calcChain>
</file>

<file path=xl/sharedStrings.xml><?xml version="1.0" encoding="utf-8"?>
<sst xmlns="http://schemas.openxmlformats.org/spreadsheetml/2006/main" count="357" uniqueCount="78">
  <si>
    <t>Semi Final</t>
  </si>
  <si>
    <t xml:space="preserve"> Final</t>
  </si>
  <si>
    <t>one</t>
  </si>
  <si>
    <t>two</t>
  </si>
  <si>
    <t>three</t>
  </si>
  <si>
    <t>four</t>
  </si>
  <si>
    <t>Quarter Finals</t>
  </si>
  <si>
    <t>Bonus Points</t>
  </si>
  <si>
    <t>Winners</t>
  </si>
  <si>
    <t>Winner</t>
  </si>
  <si>
    <t xml:space="preserve"> </t>
  </si>
  <si>
    <t>Tyler Scott (California)</t>
  </si>
  <si>
    <t>Nikolay Dyakonov (Russia)</t>
  </si>
  <si>
    <t>Mike Kromer (Washington)</t>
  </si>
  <si>
    <t>Shawn Couch (California)</t>
  </si>
  <si>
    <t>Kristin Oberst (California)</t>
  </si>
  <si>
    <t>Robert Oberst (California)</t>
  </si>
  <si>
    <t>Jeffery Pearson (Oregon)</t>
  </si>
  <si>
    <t>Amy Wattles (Idaho)</t>
  </si>
  <si>
    <t>Lacy Okey (Washington)</t>
  </si>
  <si>
    <t>Sean Demarinis (California)</t>
  </si>
  <si>
    <t>Kalle Beck (California)</t>
  </si>
  <si>
    <t>Shaun Reid (California)</t>
  </si>
  <si>
    <t>Amenah Razeghi (California)</t>
  </si>
  <si>
    <t>Sonya del Gallego (California)</t>
  </si>
  <si>
    <t>Miguel Del Gallego (California)</t>
  </si>
  <si>
    <t>LOT#</t>
  </si>
  <si>
    <t>Tournament Brackets-Light Weight Men</t>
  </si>
  <si>
    <t>Tournament Brackets-Light Heavy Weight Men</t>
  </si>
  <si>
    <t>Tournament Brackets-Light Weight Women</t>
  </si>
  <si>
    <t>Round of 16</t>
  </si>
  <si>
    <t>five</t>
  </si>
  <si>
    <t>six</t>
  </si>
  <si>
    <t>seven</t>
  </si>
  <si>
    <t>eight</t>
  </si>
  <si>
    <t>Bye</t>
  </si>
  <si>
    <t>Q-Final Winners</t>
  </si>
  <si>
    <t>Semi Winners</t>
  </si>
  <si>
    <t>Lgt weight Winner</t>
  </si>
  <si>
    <t>Tournament Brackets-Heavy Weight (Absolute) Women</t>
  </si>
  <si>
    <t>Dimitar Savatinov (Forida/Bulgaria)</t>
  </si>
  <si>
    <t>Secon place Match</t>
  </si>
  <si>
    <t>Tournament Brackets-Absolute Men</t>
  </si>
  <si>
    <t>Absolute</t>
  </si>
  <si>
    <t>Weight</t>
  </si>
  <si>
    <t>Score</t>
  </si>
  <si>
    <t>Match #</t>
  </si>
  <si>
    <t>Lot#</t>
  </si>
  <si>
    <t>Name</t>
  </si>
  <si>
    <t>win-lose</t>
  </si>
  <si>
    <t>Rounds with Elimination after two losses</t>
  </si>
  <si>
    <r>
      <rPr>
        <sz val="14"/>
        <color theme="1"/>
        <rFont val="Calibri"/>
        <family val="2"/>
        <scheme val="minor"/>
      </rPr>
      <t>6</t>
    </r>
    <r>
      <rPr>
        <sz val="11"/>
        <color theme="1"/>
        <rFont val="Calibri"/>
        <family val="2"/>
        <scheme val="minor"/>
      </rPr>
      <t xml:space="preserve"> athletes</t>
    </r>
  </si>
  <si>
    <t>Round ONE</t>
  </si>
  <si>
    <t>Round TWO</t>
  </si>
  <si>
    <t>Athletes with TWO losses are Eliminated</t>
  </si>
  <si>
    <t>Round THREE</t>
  </si>
  <si>
    <r>
      <t>·</t>
    </r>
    <r>
      <rPr>
        <sz val="8"/>
        <color theme="1"/>
        <rFont val="Times New Roman"/>
        <family val="1"/>
      </rPr>
      <t xml:space="preserve"> If after the next round there are only two athletes, who have one loss or no losses, then the first place belongs to the athlete who wins a bout between the two. Third place goes to the athlete with the highest score among the retired in the last round of athletes. If two athletes have the same points, third place awarded to the winner of their bout. If they have not met each other before, they are given additional bout;</t>
    </r>
  </si>
  <si>
    <r>
      <t>·</t>
    </r>
    <r>
      <rPr>
        <sz val="8"/>
        <color theme="1"/>
        <rFont val="Times New Roman"/>
        <family val="1"/>
      </rPr>
      <t xml:space="preserve">        In a case if there are 3 (three) not eliminated athletes, the places determine by the result of their direct individual meetings (matches): </t>
    </r>
    <r>
      <rPr>
        <i/>
        <sz val="8"/>
        <color theme="1"/>
        <rFont val="Times New Roman"/>
        <family val="1"/>
      </rPr>
      <t>the bonus points awarded in the matches between them is summed and determine the 1</t>
    </r>
    <r>
      <rPr>
        <i/>
        <vertAlign val="superscript"/>
        <sz val="8"/>
        <color theme="1"/>
        <rFont val="Times New Roman"/>
        <family val="1"/>
      </rPr>
      <t>st</t>
    </r>
    <r>
      <rPr>
        <i/>
        <sz val="8"/>
        <color theme="1"/>
        <rFont val="Times New Roman"/>
        <family val="1"/>
      </rPr>
      <t>, 2</t>
    </r>
    <r>
      <rPr>
        <i/>
        <vertAlign val="superscript"/>
        <sz val="8"/>
        <color theme="1"/>
        <rFont val="Times New Roman"/>
        <family val="1"/>
      </rPr>
      <t>nd</t>
    </r>
    <r>
      <rPr>
        <i/>
        <sz val="8"/>
        <color theme="1"/>
        <rFont val="Times New Roman"/>
        <family val="1"/>
      </rPr>
      <t xml:space="preserve"> and 3</t>
    </r>
    <r>
      <rPr>
        <i/>
        <vertAlign val="superscript"/>
        <sz val="8"/>
        <color theme="1"/>
        <rFont val="Times New Roman"/>
        <family val="1"/>
      </rPr>
      <t>rd</t>
    </r>
    <r>
      <rPr>
        <i/>
        <sz val="8"/>
        <color theme="1"/>
        <rFont val="Times New Roman"/>
        <family val="1"/>
      </rPr>
      <t xml:space="preserve"> place.</t>
    </r>
    <r>
      <rPr>
        <sz val="8"/>
        <color theme="1"/>
        <rFont val="Times New Roman"/>
        <family val="1"/>
      </rPr>
      <t xml:space="preserve"> Then, in the case of equal points - the number of points earned in all bouts, then - on the </t>
    </r>
    <r>
      <rPr>
        <i/>
        <sz val="8"/>
        <color theme="1"/>
        <rFont val="Times New Roman"/>
        <family val="1"/>
      </rPr>
      <t>total bonus points earned</t>
    </r>
    <r>
      <rPr>
        <sz val="8"/>
        <color theme="1"/>
        <rFont val="Times New Roman"/>
        <family val="1"/>
      </rPr>
      <t>, then - according to their weight during weigh-in (according to weigh-in protocol), then if equality of weights on the protocol of weigh-in - new weigh-in is carried out, and athlete with lightest weight is given the advantage.</t>
    </r>
  </si>
  <si>
    <r>
      <rPr>
        <sz val="14"/>
        <color theme="1"/>
        <rFont val="Calibri"/>
        <family val="2"/>
        <scheme val="minor"/>
      </rPr>
      <t>7</t>
    </r>
    <r>
      <rPr>
        <sz val="11"/>
        <color theme="1"/>
        <rFont val="Calibri"/>
        <family val="2"/>
        <scheme val="minor"/>
      </rPr>
      <t xml:space="preserve"> athletes</t>
    </r>
  </si>
  <si>
    <t>bye</t>
  </si>
  <si>
    <t>MAS OFF with BAS</t>
  </si>
  <si>
    <t>Round FOUR</t>
  </si>
  <si>
    <t>Round 1</t>
  </si>
  <si>
    <t>Round 2</t>
  </si>
  <si>
    <t>Round 3</t>
  </si>
  <si>
    <t>Round 4</t>
  </si>
  <si>
    <t xml:space="preserve">Points </t>
  </si>
  <si>
    <t>Points</t>
  </si>
  <si>
    <t>Break</t>
  </si>
  <si>
    <t>Total</t>
  </si>
  <si>
    <t>Round Robin 3-athletes</t>
  </si>
  <si>
    <t>Placing</t>
  </si>
  <si>
    <t xml:space="preserve">FINAL SCORE </t>
  </si>
  <si>
    <t>Masters Women Heavyweight</t>
  </si>
  <si>
    <t>805 Strongest</t>
  </si>
  <si>
    <t>2</t>
  </si>
  <si>
    <t>1</t>
  </si>
  <si>
    <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</si>
</sst>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1"/>
      <name val="Calibri"/>
      <family val="2"/>
      <scheme val="minor"/>
    </font>
    <font>
      <sz val="22"/>
      <color theme="1"/>
      <name val="Calibri"/>
      <family val="2"/>
      <scheme val="minor"/>
    </font>
    <font>
      <b/>
      <sz val="14"/>
      <color theme="1"/>
      <name val="Calibri"/>
      <family val="2"/>
      <scheme val="minor"/>
    </font>
    <font>
      <b/>
      <sz val="8"/>
      <color theme="1"/>
      <name val="Calibri"/>
      <family val="2"/>
      <scheme val="minor"/>
    </font>
    <font>
      <b/>
      <sz val="12"/>
      <color theme="1"/>
      <name val="Calibri"/>
      <family val="2"/>
      <scheme val="minor"/>
    </font>
    <font>
      <sz val="12"/>
      <color theme="1"/>
      <name val="Times New Roman"/>
      <family val="1"/>
    </font>
    <font>
      <b/>
      <sz val="16"/>
      <color theme="1"/>
      <name val="Calibri"/>
      <family val="2"/>
      <scheme val="minor"/>
    </font>
    <font>
      <b/>
      <sz val="7"/>
      <color theme="1"/>
      <name val="Calibri"/>
      <family val="2"/>
      <scheme val="minor"/>
    </font>
    <font>
      <sz val="16"/>
      <color theme="1"/>
      <name val="Calibri"/>
      <family val="2"/>
      <scheme val="minor"/>
    </font>
    <font>
      <sz val="14"/>
      <color theme="1"/>
      <name val="Calibri"/>
      <family val="2"/>
      <scheme val="minor"/>
    </font>
    <font>
      <sz val="8"/>
      <color theme="1"/>
      <name val="Symbol"/>
      <family val="1"/>
      <charset val="2"/>
    </font>
    <font>
      <sz val="8"/>
      <color theme="1"/>
      <name val="Times New Roman"/>
      <family val="1"/>
    </font>
    <font>
      <i/>
      <sz val="8"/>
      <color theme="1"/>
      <name val="Times New Roman"/>
      <family val="1"/>
    </font>
    <font>
      <i/>
      <vertAlign val="superscript"/>
      <sz val="8"/>
      <color theme="1"/>
      <name val="Times New Roman"/>
      <family val="1"/>
    </font>
    <font>
      <b/>
      <sz val="20"/>
      <color theme="1"/>
      <name val="Calibri"/>
      <family val="2"/>
      <scheme val="minor"/>
    </font>
    <font>
      <sz val="9"/>
      <color theme="1"/>
      <name val="Calibri"/>
      <family val="2"/>
      <scheme val="minor"/>
    </font>
    <font>
      <b/>
      <sz val="10"/>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6"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
    <xf numFmtId="0" fontId="0" fillId="0" borderId="0"/>
  </cellStyleXfs>
  <cellXfs count="132">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xf>
    <xf numFmtId="0" fontId="0" fillId="0" borderId="0" xfId="0" applyBorder="1"/>
    <xf numFmtId="0" fontId="0" fillId="0" borderId="2" xfId="0" applyBorder="1"/>
    <xf numFmtId="0" fontId="0" fillId="0" borderId="1" xfId="0" applyBorder="1"/>
    <xf numFmtId="0" fontId="4" fillId="0" borderId="3" xfId="0" applyFont="1" applyBorder="1" applyAlignment="1">
      <alignment horizontal="center"/>
    </xf>
    <xf numFmtId="0" fontId="0" fillId="0" borderId="3" xfId="0" applyBorder="1"/>
    <xf numFmtId="0" fontId="1" fillId="0" borderId="0" xfId="0" applyFont="1"/>
    <xf numFmtId="0" fontId="5" fillId="0" borderId="0" xfId="0" applyFont="1"/>
    <xf numFmtId="0" fontId="1" fillId="0" borderId="0" xfId="0" applyFont="1" applyBorder="1"/>
    <xf numFmtId="0" fontId="6" fillId="0" borderId="0" xfId="0" applyFont="1" applyBorder="1"/>
    <xf numFmtId="0" fontId="0" fillId="0" borderId="0" xfId="0" applyFill="1" applyBorder="1"/>
    <xf numFmtId="0" fontId="0" fillId="0" borderId="4" xfId="0" applyBorder="1"/>
    <xf numFmtId="0" fontId="0" fillId="0" borderId="5" xfId="0" applyBorder="1"/>
    <xf numFmtId="0" fontId="0" fillId="0" borderId="6" xfId="0" applyBorder="1"/>
    <xf numFmtId="0" fontId="4" fillId="0" borderId="0" xfId="0" applyFont="1" applyAlignment="1">
      <alignment wrapText="1"/>
    </xf>
    <xf numFmtId="0" fontId="0" fillId="0" borderId="7" xfId="0" applyBorder="1"/>
    <xf numFmtId="0" fontId="7" fillId="0" borderId="0" xfId="0" applyFont="1"/>
    <xf numFmtId="0" fontId="0" fillId="0" borderId="8" xfId="0" applyBorder="1"/>
    <xf numFmtId="0" fontId="8" fillId="0" borderId="0" xfId="0" applyFont="1" applyAlignment="1">
      <alignment wrapText="1"/>
    </xf>
    <xf numFmtId="0" fontId="0" fillId="0" borderId="9" xfId="0" applyBorder="1"/>
    <xf numFmtId="0" fontId="0" fillId="0" borderId="0" xfId="0" applyBorder="1" applyAlignment="1">
      <alignment horizontal="center"/>
    </xf>
    <xf numFmtId="0" fontId="0" fillId="2" borderId="2" xfId="0" applyFill="1" applyBorder="1"/>
    <xf numFmtId="0" fontId="0" fillId="0" borderId="0" xfId="0" applyFill="1"/>
    <xf numFmtId="0" fontId="0" fillId="0" borderId="2" xfId="0" applyFill="1" applyBorder="1"/>
    <xf numFmtId="0" fontId="0" fillId="0" borderId="0" xfId="0" applyFill="1" applyAlignment="1">
      <alignment horizontal="center"/>
    </xf>
    <xf numFmtId="0" fontId="0" fillId="3" borderId="2" xfId="0" applyFill="1" applyBorder="1"/>
    <xf numFmtId="0" fontId="0" fillId="0" borderId="10" xfId="0" applyBorder="1"/>
    <xf numFmtId="0" fontId="0" fillId="3" borderId="3"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Fill="1" applyBorder="1"/>
    <xf numFmtId="0" fontId="6" fillId="0" borderId="1" xfId="0" applyFont="1"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Fill="1" applyBorder="1" applyAlignment="1">
      <alignment horizontal="center"/>
    </xf>
    <xf numFmtId="0" fontId="0" fillId="0" borderId="21" xfId="0" applyBorder="1" applyAlignment="1">
      <alignment horizontal="center"/>
    </xf>
    <xf numFmtId="0" fontId="0" fillId="0" borderId="19" xfId="0" applyBorder="1"/>
    <xf numFmtId="0" fontId="0" fillId="0" borderId="22" xfId="0" applyBorder="1"/>
    <xf numFmtId="0" fontId="9" fillId="0" borderId="0" xfId="0" applyFont="1" applyAlignment="1">
      <alignment horizontal="left"/>
    </xf>
    <xf numFmtId="0" fontId="0" fillId="0" borderId="15" xfId="0" applyBorder="1" applyAlignment="1">
      <alignment horizontal="center"/>
    </xf>
    <xf numFmtId="0" fontId="5" fillId="0" borderId="16" xfId="0" applyFont="1" applyBorder="1" applyAlignment="1">
      <alignment horizontal="center"/>
    </xf>
    <xf numFmtId="0" fontId="0" fillId="0" borderId="16" xfId="0" applyBorder="1"/>
    <xf numFmtId="0" fontId="0" fillId="0" borderId="20" xfId="0" applyBorder="1" applyAlignment="1">
      <alignment horizontal="center"/>
    </xf>
    <xf numFmtId="0" fontId="0" fillId="0" borderId="21" xfId="0" applyBorder="1"/>
    <xf numFmtId="0" fontId="11" fillId="0" borderId="0" xfId="0" applyFont="1" applyAlignment="1">
      <alignment horizontal="justify" vertical="top"/>
    </xf>
    <xf numFmtId="0" fontId="0" fillId="0" borderId="23" xfId="0" applyBorder="1" applyAlignment="1">
      <alignment horizontal="center"/>
    </xf>
    <xf numFmtId="0" fontId="0" fillId="0" borderId="24" xfId="0"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18" xfId="0" applyBorder="1"/>
    <xf numFmtId="0" fontId="0" fillId="0" borderId="20" xfId="0" applyBorder="1"/>
    <xf numFmtId="0" fontId="0" fillId="4" borderId="0" xfId="0" applyFill="1"/>
    <xf numFmtId="0" fontId="0" fillId="4" borderId="0" xfId="0" applyFill="1" applyAlignment="1">
      <alignment horizontal="center"/>
    </xf>
    <xf numFmtId="0" fontId="0" fillId="5" borderId="18" xfId="0" applyFill="1" applyBorder="1"/>
    <xf numFmtId="0" fontId="0" fillId="5" borderId="1" xfId="0" applyFill="1" applyBorder="1"/>
    <xf numFmtId="0" fontId="0" fillId="5" borderId="20" xfId="0" applyFill="1" applyBorder="1"/>
    <xf numFmtId="0" fontId="0" fillId="5" borderId="0" xfId="0" applyFill="1"/>
    <xf numFmtId="0" fontId="0" fillId="4" borderId="17" xfId="0" applyFill="1" applyBorder="1" applyAlignment="1">
      <alignment horizontal="center"/>
    </xf>
    <xf numFmtId="0" fontId="0" fillId="4" borderId="19" xfId="0" applyFill="1" applyBorder="1" applyAlignment="1">
      <alignment horizontal="center"/>
    </xf>
    <xf numFmtId="0" fontId="0" fillId="5" borderId="29" xfId="0" applyFill="1" applyBorder="1"/>
    <xf numFmtId="0" fontId="0" fillId="5" borderId="0" xfId="0" applyFill="1" applyBorder="1"/>
    <xf numFmtId="0" fontId="0" fillId="5" borderId="30" xfId="0" applyFill="1" applyBorder="1"/>
    <xf numFmtId="0" fontId="0" fillId="0" borderId="24" xfId="0" applyBorder="1" applyAlignment="1">
      <alignment horizontal="center"/>
    </xf>
    <xf numFmtId="49" fontId="0" fillId="5" borderId="28" xfId="0" applyNumberFormat="1" applyFill="1" applyBorder="1" applyAlignment="1">
      <alignment horizontal="center"/>
    </xf>
    <xf numFmtId="0" fontId="0" fillId="0" borderId="18" xfId="0" applyBorder="1" applyAlignment="1" applyProtection="1">
      <alignment horizontal="center"/>
      <protection locked="0"/>
    </xf>
    <xf numFmtId="0" fontId="0" fillId="0" borderId="0" xfId="0" applyBorder="1" applyAlignment="1" applyProtection="1">
      <alignment horizontal="center"/>
      <protection locked="0"/>
    </xf>
    <xf numFmtId="0" fontId="5" fillId="0" borderId="0" xfId="0" applyFont="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15" xfId="0" applyBorder="1" applyAlignment="1" applyProtection="1">
      <alignment horizontal="center"/>
      <protection locked="0"/>
    </xf>
    <xf numFmtId="0" fontId="16" fillId="0" borderId="0" xfId="0" applyFont="1" applyAlignment="1">
      <alignment wrapText="1"/>
    </xf>
    <xf numFmtId="0" fontId="0" fillId="0" borderId="26" xfId="0" applyBorder="1"/>
    <xf numFmtId="49" fontId="0" fillId="5" borderId="32" xfId="0" applyNumberFormat="1" applyFill="1" applyBorder="1" applyAlignment="1">
      <alignment horizontal="center"/>
    </xf>
    <xf numFmtId="0" fontId="0" fillId="5" borderId="33" xfId="0" applyFill="1" applyBorder="1"/>
    <xf numFmtId="0" fontId="17" fillId="0" borderId="15" xfId="0" applyFont="1" applyBorder="1"/>
    <xf numFmtId="0" fontId="0" fillId="0" borderId="16"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7" xfId="0" applyBorder="1" applyAlignment="1" applyProtection="1">
      <alignment horizontal="center"/>
      <protection locked="0"/>
    </xf>
    <xf numFmtId="0" fontId="1" fillId="0" borderId="16" xfId="0" applyFont="1" applyBorder="1" applyAlignment="1" applyProtection="1">
      <alignment horizontal="center"/>
      <protection locked="0"/>
    </xf>
    <xf numFmtId="0" fontId="1" fillId="0" borderId="25" xfId="0" applyFont="1" applyBorder="1" applyAlignment="1" applyProtection="1">
      <alignment horizontal="center"/>
      <protection locked="0"/>
    </xf>
    <xf numFmtId="0" fontId="0" fillId="0" borderId="20" xfId="0" applyFill="1" applyBorder="1" applyAlignment="1" applyProtection="1">
      <alignment horizontal="center"/>
      <protection locked="0"/>
    </xf>
    <xf numFmtId="0" fontId="0" fillId="0" borderId="15" xfId="0" applyFill="1" applyBorder="1" applyAlignment="1" applyProtection="1">
      <alignment horizontal="center"/>
      <protection locked="0"/>
    </xf>
    <xf numFmtId="0" fontId="1" fillId="0" borderId="21" xfId="0" applyFont="1" applyBorder="1" applyAlignment="1" applyProtection="1">
      <alignment horizontal="center"/>
      <protection locked="0"/>
    </xf>
    <xf numFmtId="0" fontId="1" fillId="0" borderId="27" xfId="0" applyFont="1" applyBorder="1" applyAlignment="1" applyProtection="1">
      <alignment horizontal="center"/>
      <protection locked="0"/>
    </xf>
    <xf numFmtId="0" fontId="0" fillId="0" borderId="0" xfId="0" applyAlignment="1">
      <alignment horizontal="left"/>
    </xf>
    <xf numFmtId="0" fontId="1" fillId="0" borderId="0" xfId="0" applyFont="1" applyAlignment="1">
      <alignment horizontal="left"/>
    </xf>
    <xf numFmtId="0" fontId="1" fillId="0" borderId="0" xfId="0" applyFont="1" applyBorder="1" applyAlignment="1">
      <alignment horizontal="left"/>
    </xf>
    <xf numFmtId="0" fontId="0" fillId="0" borderId="15" xfId="0" applyBorder="1" applyAlignment="1" applyProtection="1">
      <alignment horizontal="left"/>
      <protection locked="0"/>
    </xf>
    <xf numFmtId="0" fontId="0" fillId="0" borderId="16" xfId="0" applyFill="1" applyBorder="1" applyAlignment="1" applyProtection="1">
      <alignment horizontal="left"/>
      <protection locked="0"/>
    </xf>
    <xf numFmtId="0" fontId="0" fillId="0" borderId="0" xfId="0" applyBorder="1" applyAlignment="1" applyProtection="1">
      <alignment horizontal="left"/>
      <protection locked="0"/>
    </xf>
    <xf numFmtId="49" fontId="0" fillId="0" borderId="31" xfId="0" applyNumberFormat="1" applyFill="1" applyBorder="1" applyAlignment="1">
      <alignment horizontal="left"/>
    </xf>
    <xf numFmtId="0" fontId="0" fillId="0" borderId="25" xfId="0" applyFill="1" applyBorder="1" applyAlignment="1">
      <alignment horizontal="left"/>
    </xf>
    <xf numFmtId="0" fontId="0" fillId="0" borderId="18" xfId="0" applyBorder="1" applyAlignment="1" applyProtection="1">
      <alignment horizontal="left"/>
      <protection locked="0"/>
    </xf>
    <xf numFmtId="0" fontId="0" fillId="0" borderId="0" xfId="0" applyFill="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0" xfId="0" applyFont="1" applyBorder="1" applyAlignment="1" applyProtection="1">
      <alignment horizontal="left"/>
      <protection locked="0"/>
    </xf>
    <xf numFmtId="0" fontId="0" fillId="0" borderId="26" xfId="0" applyFill="1" applyBorder="1" applyAlignment="1">
      <alignment horizontal="left"/>
    </xf>
    <xf numFmtId="0" fontId="0" fillId="0" borderId="18" xfId="0" applyBorder="1" applyAlignment="1">
      <alignment horizontal="left"/>
    </xf>
    <xf numFmtId="0" fontId="0" fillId="0" borderId="15" xfId="0" applyBorder="1"/>
    <xf numFmtId="0" fontId="0" fillId="4" borderId="26" xfId="0" applyFill="1" applyBorder="1" applyAlignment="1">
      <alignment horizontal="center"/>
    </xf>
    <xf numFmtId="0" fontId="0" fillId="5" borderId="34" xfId="0" applyFill="1" applyBorder="1" applyAlignment="1">
      <alignment horizontal="center"/>
    </xf>
    <xf numFmtId="0" fontId="0" fillId="5" borderId="24" xfId="0" applyFill="1" applyBorder="1" applyAlignment="1">
      <alignment horizontal="left"/>
    </xf>
    <xf numFmtId="0" fontId="15" fillId="0" borderId="15" xfId="0" applyFont="1" applyBorder="1" applyAlignment="1">
      <alignment horizontal="left"/>
    </xf>
    <xf numFmtId="0" fontId="5" fillId="0" borderId="16" xfId="0" applyFont="1" applyBorder="1" applyAlignment="1">
      <alignment horizontal="left"/>
    </xf>
    <xf numFmtId="0" fontId="0" fillId="0" borderId="16" xfId="0" applyBorder="1" applyAlignment="1">
      <alignment horizontal="left"/>
    </xf>
    <xf numFmtId="0" fontId="3" fillId="0" borderId="16" xfId="0" applyFont="1" applyBorder="1" applyAlignment="1">
      <alignment horizontal="left"/>
    </xf>
    <xf numFmtId="0" fontId="1" fillId="0" borderId="25" xfId="0" applyFont="1" applyBorder="1" applyAlignment="1">
      <alignment horizontal="left"/>
    </xf>
    <xf numFmtId="0" fontId="1" fillId="0" borderId="18" xfId="0" applyFont="1" applyBorder="1" applyAlignment="1">
      <alignment horizontal="left"/>
    </xf>
    <xf numFmtId="0" fontId="1" fillId="0" borderId="26" xfId="0" applyFont="1" applyBorder="1" applyAlignment="1">
      <alignment horizontal="left"/>
    </xf>
    <xf numFmtId="0" fontId="1" fillId="0" borderId="25" xfId="0" applyFont="1" applyBorder="1" applyAlignment="1" applyProtection="1">
      <alignment horizontal="left"/>
      <protection locked="0"/>
    </xf>
    <xf numFmtId="0" fontId="1" fillId="0" borderId="26" xfId="0" applyFont="1" applyBorder="1" applyAlignment="1" applyProtection="1">
      <alignment horizontal="left"/>
      <protection locked="0"/>
    </xf>
    <xf numFmtId="0" fontId="0" fillId="0" borderId="0" xfId="0" applyBorder="1" applyAlignment="1">
      <alignment horizontal="left"/>
    </xf>
    <xf numFmtId="0" fontId="0" fillId="0" borderId="26" xfId="0" applyBorder="1" applyAlignment="1">
      <alignment horizontal="left"/>
    </xf>
    <xf numFmtId="0" fontId="0" fillId="0" borderId="20" xfId="0" applyBorder="1" applyAlignment="1">
      <alignment horizontal="left"/>
    </xf>
    <xf numFmtId="0" fontId="0" fillId="0" borderId="21" xfId="0" applyBorder="1" applyAlignment="1">
      <alignment horizontal="left"/>
    </xf>
    <xf numFmtId="0" fontId="1" fillId="0" borderId="21" xfId="0" applyFont="1" applyBorder="1" applyAlignment="1" applyProtection="1">
      <alignment horizontal="left"/>
      <protection locked="0"/>
    </xf>
    <xf numFmtId="0" fontId="18" fillId="0" borderId="16" xfId="0" applyFont="1" applyBorder="1"/>
    <xf numFmtId="0" fontId="3" fillId="0" borderId="16" xfId="0" applyFont="1" applyBorder="1"/>
    <xf numFmtId="0" fontId="1" fillId="0" borderId="26" xfId="0" applyFont="1" applyBorder="1"/>
    <xf numFmtId="0" fontId="1" fillId="0" borderId="18" xfId="0" applyFont="1" applyBorder="1" applyAlignment="1">
      <alignment horizontal="center"/>
    </xf>
    <xf numFmtId="0" fontId="0" fillId="5" borderId="28" xfId="0" applyFill="1" applyBorder="1" applyAlignment="1">
      <alignment horizontal="center"/>
    </xf>
    <xf numFmtId="164" fontId="1" fillId="0" borderId="26" xfId="0" applyNumberFormat="1" applyFont="1" applyBorder="1" applyAlignment="1">
      <alignment horizontal="center"/>
    </xf>
    <xf numFmtId="0" fontId="0" fillId="5" borderId="32" xfId="0" applyFill="1" applyBorder="1" applyAlignment="1">
      <alignment horizontal="center"/>
    </xf>
    <xf numFmtId="164" fontId="1" fillId="0" borderId="27"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hletes%20Roster%20805%20Stronges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rts."/>
      <sheetName val="Roster"/>
      <sheetName val="Staffing"/>
      <sheetName val="Country Crush"/>
      <sheetName val="Strongman"/>
      <sheetName val="MAS"/>
      <sheetName val="Mailing list"/>
      <sheetName val="Schedule"/>
    </sheetNames>
    <sheetDataSet>
      <sheetData sheetId="0"/>
      <sheetData sheetId="1"/>
      <sheetData sheetId="2"/>
      <sheetData sheetId="3"/>
      <sheetData sheetId="4"/>
      <sheetData sheetId="5">
        <row r="15">
          <cell r="B15" t="str">
            <v>Kataneh</v>
          </cell>
          <cell r="C15" t="str">
            <v>Hamidi (M)</v>
          </cell>
          <cell r="D15" t="str">
            <v>FM</v>
          </cell>
          <cell r="E15">
            <v>187.4</v>
          </cell>
        </row>
        <row r="16">
          <cell r="B16" t="str">
            <v>LeTia</v>
          </cell>
          <cell r="C16" t="str">
            <v>Tybor (M)</v>
          </cell>
          <cell r="D16" t="str">
            <v>FM</v>
          </cell>
          <cell r="E16">
            <v>177.2</v>
          </cell>
        </row>
        <row r="17">
          <cell r="B17" t="str">
            <v>Barbara Ann</v>
          </cell>
          <cell r="C17" t="str">
            <v>Garcia (M)</v>
          </cell>
          <cell r="D17" t="str">
            <v>FM</v>
          </cell>
          <cell r="E17">
            <v>192.3</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workbookViewId="0">
      <pane xSplit="1" ySplit="3" topLeftCell="B4" activePane="bottomRight" state="frozen"/>
      <selection pane="topRight" activeCell="B1" sqref="B1"/>
      <selection pane="bottomLeft" activeCell="A4" sqref="A4"/>
      <selection pane="bottomRight" activeCell="D14" sqref="D14"/>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7" width="16.109375" customWidth="1"/>
    <col min="8" max="8" width="18.6640625" customWidth="1"/>
    <col min="9" max="9" width="5.6640625" customWidth="1"/>
    <col min="10" max="10" width="16.109375" customWidth="1"/>
    <col min="11" max="11" width="14.33203125" bestFit="1" customWidth="1"/>
  </cols>
  <sheetData>
    <row r="1" spans="1:12" ht="28.8" x14ac:dyDescent="0.55000000000000004">
      <c r="B1" s="1" t="s">
        <v>27</v>
      </c>
    </row>
    <row r="2" spans="1:12" ht="15" thickBot="1" x14ac:dyDescent="0.35"/>
    <row r="3" spans="1:12" ht="22.8" thickBot="1" x14ac:dyDescent="0.4">
      <c r="A3" s="4" t="s">
        <v>26</v>
      </c>
      <c r="B3" s="3" t="s">
        <v>6</v>
      </c>
      <c r="C3" s="18" t="s">
        <v>7</v>
      </c>
      <c r="D3" s="8" t="s">
        <v>8</v>
      </c>
      <c r="E3" s="3" t="s">
        <v>0</v>
      </c>
      <c r="F3" s="18" t="s">
        <v>7</v>
      </c>
      <c r="G3" s="8" t="s">
        <v>37</v>
      </c>
      <c r="H3" s="3" t="s">
        <v>1</v>
      </c>
      <c r="I3" s="18" t="s">
        <v>7</v>
      </c>
      <c r="J3" s="8" t="s">
        <v>9</v>
      </c>
    </row>
    <row r="4" spans="1:12" ht="15" thickBot="1" x14ac:dyDescent="0.35">
      <c r="B4" s="2" t="s">
        <v>2</v>
      </c>
    </row>
    <row r="5" spans="1:12" ht="15" thickBot="1" x14ac:dyDescent="0.35">
      <c r="A5" s="2" t="s">
        <v>10</v>
      </c>
      <c r="B5" s="31"/>
      <c r="C5" s="15"/>
    </row>
    <row r="6" spans="1:12" ht="15" thickBot="1" x14ac:dyDescent="0.35">
      <c r="D6" s="9"/>
      <c r="E6" s="2" t="s">
        <v>2</v>
      </c>
    </row>
    <row r="7" spans="1:12" ht="15" thickBot="1" x14ac:dyDescent="0.35">
      <c r="A7" s="2">
        <v>1</v>
      </c>
      <c r="B7" s="6" t="s">
        <v>10</v>
      </c>
      <c r="C7" s="7" t="s">
        <v>10</v>
      </c>
      <c r="D7">
        <v>1</v>
      </c>
      <c r="E7" s="6" t="s">
        <v>10</v>
      </c>
      <c r="F7" s="7" t="s">
        <v>10</v>
      </c>
    </row>
    <row r="8" spans="1:12" ht="15" thickBot="1" x14ac:dyDescent="0.35">
      <c r="B8" s="5"/>
      <c r="C8" s="5"/>
      <c r="E8" s="5"/>
      <c r="F8" s="5"/>
      <c r="G8" s="16"/>
      <c r="L8" s="5" t="s">
        <v>21</v>
      </c>
    </row>
    <row r="9" spans="1:12" ht="15" thickBot="1" x14ac:dyDescent="0.35">
      <c r="G9" s="9" t="s">
        <v>10</v>
      </c>
      <c r="L9" s="5" t="s">
        <v>14</v>
      </c>
    </row>
    <row r="10" spans="1:12" ht="15" thickBot="1" x14ac:dyDescent="0.35">
      <c r="B10" s="2" t="s">
        <v>3</v>
      </c>
      <c r="G10" s="17"/>
      <c r="H10" s="19"/>
    </row>
    <row r="11" spans="1:12" ht="15" thickBot="1" x14ac:dyDescent="0.35">
      <c r="A11" s="2">
        <v>3</v>
      </c>
      <c r="B11" s="29" t="s">
        <v>10</v>
      </c>
      <c r="C11" s="7"/>
      <c r="D11">
        <v>3</v>
      </c>
      <c r="E11" s="29" t="s">
        <v>35</v>
      </c>
      <c r="F11" s="7"/>
      <c r="H11" s="7" t="s">
        <v>21</v>
      </c>
      <c r="I11" s="7"/>
    </row>
    <row r="12" spans="1:12" ht="15" thickBot="1" x14ac:dyDescent="0.35">
      <c r="D12" s="9"/>
      <c r="J12" s="19"/>
    </row>
    <row r="13" spans="1:12" ht="15" thickBot="1" x14ac:dyDescent="0.35">
      <c r="A13" s="2" t="s">
        <v>10</v>
      </c>
      <c r="B13" s="29" t="s">
        <v>10</v>
      </c>
      <c r="C13" s="7"/>
      <c r="J13" s="16"/>
    </row>
    <row r="14" spans="1:12" ht="15" thickBot="1" x14ac:dyDescent="0.35">
      <c r="J14" s="9" t="s">
        <v>10</v>
      </c>
    </row>
    <row r="15" spans="1:12" ht="15" thickBot="1" x14ac:dyDescent="0.35">
      <c r="B15" s="2" t="s">
        <v>4</v>
      </c>
      <c r="J15" s="17"/>
    </row>
    <row r="16" spans="1:12" ht="15" thickBot="1" x14ac:dyDescent="0.35">
      <c r="A16" s="2" t="s">
        <v>10</v>
      </c>
      <c r="B16" s="29" t="s">
        <v>10</v>
      </c>
      <c r="C16" s="7"/>
      <c r="J16" s="19"/>
    </row>
    <row r="17" spans="1:9" ht="15" thickBot="1" x14ac:dyDescent="0.35">
      <c r="D17" s="9"/>
      <c r="E17" s="2" t="s">
        <v>3</v>
      </c>
      <c r="I17" s="32"/>
    </row>
    <row r="18" spans="1:9" ht="15" thickBot="1" x14ac:dyDescent="0.35">
      <c r="A18" s="2">
        <v>2</v>
      </c>
      <c r="B18" s="6" t="s">
        <v>10</v>
      </c>
      <c r="C18" s="7"/>
      <c r="D18">
        <v>2</v>
      </c>
      <c r="E18" s="6" t="s">
        <v>10</v>
      </c>
      <c r="F18" s="7" t="s">
        <v>10</v>
      </c>
      <c r="H18" s="7" t="s">
        <v>14</v>
      </c>
      <c r="I18" s="7" t="s">
        <v>10</v>
      </c>
    </row>
    <row r="19" spans="1:9" ht="15" thickBot="1" x14ac:dyDescent="0.35">
      <c r="B19" s="5"/>
      <c r="C19" s="5"/>
      <c r="E19" s="5"/>
      <c r="F19" s="5"/>
      <c r="G19" s="33"/>
      <c r="H19" s="5"/>
    </row>
    <row r="20" spans="1:9" ht="15" thickBot="1" x14ac:dyDescent="0.35">
      <c r="G20" s="9" t="s">
        <v>10</v>
      </c>
    </row>
    <row r="21" spans="1:9" ht="15" thickBot="1" x14ac:dyDescent="0.35">
      <c r="B21" s="2" t="s">
        <v>5</v>
      </c>
      <c r="D21" t="s">
        <v>10</v>
      </c>
      <c r="G21" s="17"/>
    </row>
    <row r="22" spans="1:9" ht="15" thickBot="1" x14ac:dyDescent="0.35">
      <c r="A22" s="2">
        <v>4</v>
      </c>
      <c r="B22" s="29" t="s">
        <v>10</v>
      </c>
      <c r="C22" s="7"/>
      <c r="D22">
        <v>4</v>
      </c>
      <c r="E22" s="29" t="s">
        <v>35</v>
      </c>
      <c r="F22" s="7" t="s">
        <v>10</v>
      </c>
    </row>
    <row r="23" spans="1:9" ht="15" thickBot="1" x14ac:dyDescent="0.35">
      <c r="D23" s="9"/>
    </row>
    <row r="24" spans="1:9" ht="15" thickBot="1" x14ac:dyDescent="0.35">
      <c r="A24" s="2" t="s">
        <v>10</v>
      </c>
      <c r="B24" s="29" t="s">
        <v>10</v>
      </c>
      <c r="C24" s="7"/>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row r="33" spans="2:2" x14ac:dyDescent="0.3">
      <c r="B33" s="5"/>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6"/>
  <sheetViews>
    <sheetView workbookViewId="0">
      <selection activeCell="B5" sqref="B5"/>
    </sheetView>
  </sheetViews>
  <sheetFormatPr defaultRowHeight="14.4" x14ac:dyDescent="0.3"/>
  <cols>
    <col min="1" max="1" width="5.33203125" customWidth="1"/>
    <col min="2" max="2" width="12.88671875" customWidth="1"/>
    <col min="4" max="4" width="5.33203125" customWidth="1"/>
    <col min="5" max="5" width="12.33203125" bestFit="1" customWidth="1"/>
    <col min="6" max="6" width="7" customWidth="1"/>
    <col min="7" max="7" width="5.33203125" customWidth="1"/>
    <col min="8" max="8" width="12.88671875" bestFit="1" customWidth="1"/>
    <col min="9" max="9" width="7" customWidth="1"/>
    <col min="10" max="10" width="5.33203125" customWidth="1"/>
    <col min="11" max="11" width="11.109375" bestFit="1" customWidth="1"/>
    <col min="12" max="12" width="7" customWidth="1"/>
    <col min="13" max="13" width="5.33203125" customWidth="1"/>
    <col min="14" max="14" width="9.33203125" bestFit="1" customWidth="1"/>
    <col min="15" max="15" width="7" customWidth="1"/>
  </cols>
  <sheetData>
    <row r="1" spans="1:15" ht="15.6" x14ac:dyDescent="0.3">
      <c r="B1" s="11" t="s">
        <v>60</v>
      </c>
    </row>
    <row r="2" spans="1:15" ht="15" thickBot="1" x14ac:dyDescent="0.35">
      <c r="A2" s="10" t="s">
        <v>26</v>
      </c>
      <c r="B2" s="12" t="s">
        <v>43</v>
      </c>
      <c r="C2" s="10" t="s">
        <v>44</v>
      </c>
      <c r="D2" s="10" t="s">
        <v>26</v>
      </c>
      <c r="E2" s="12" t="s">
        <v>43</v>
      </c>
      <c r="F2" s="10" t="s">
        <v>44</v>
      </c>
      <c r="G2" s="10" t="s">
        <v>26</v>
      </c>
      <c r="H2" s="12" t="s">
        <v>43</v>
      </c>
      <c r="I2" s="10" t="s">
        <v>44</v>
      </c>
      <c r="J2" s="10" t="s">
        <v>26</v>
      </c>
      <c r="K2" s="12" t="s">
        <v>43</v>
      </c>
      <c r="L2" s="10" t="s">
        <v>44</v>
      </c>
      <c r="M2" s="10" t="s">
        <v>26</v>
      </c>
      <c r="N2" s="12" t="s">
        <v>43</v>
      </c>
      <c r="O2" s="10" t="s">
        <v>44</v>
      </c>
    </row>
    <row r="3" spans="1:15" ht="15" thickBot="1" x14ac:dyDescent="0.35">
      <c r="A3" s="6">
        <v>1</v>
      </c>
      <c r="B3" s="52" t="str">
        <f>VLOOKUP(A3,'Competitor Roster'!A:B,2,FALSE)</f>
        <v>Kataneh</v>
      </c>
      <c r="C3" s="70" t="str">
        <f>VLOOKUP(B3,'Competitor Roster'!B:C,2,FALSE)</f>
        <v>Hamidi (M)</v>
      </c>
      <c r="D3" s="6">
        <v>2</v>
      </c>
      <c r="E3" s="52" t="str">
        <f>VLOOKUP(D3,'Competitor Roster'!A:B,2,FALSE)</f>
        <v>LeTia</v>
      </c>
      <c r="F3" s="70" t="str">
        <f>VLOOKUP(E3,'Competitor Roster'!B:C,2,FALSE)</f>
        <v>Tybor (M)</v>
      </c>
      <c r="G3" s="6">
        <v>3</v>
      </c>
      <c r="H3" s="52" t="str">
        <f>VLOOKUP(G3,'Competitor Roster'!A:B,2,FALSE)</f>
        <v>Barbara Ann</v>
      </c>
      <c r="I3" s="70" t="str">
        <f>VLOOKUP(H3,'Competitor Roster'!B:C,2,FALSE)</f>
        <v>Garcia (M)</v>
      </c>
      <c r="J3" s="6">
        <v>4</v>
      </c>
      <c r="K3" s="52" t="e">
        <f>VLOOKUP(J3,'Competitor Roster'!A:B,2,FALSE)</f>
        <v>#N/A</v>
      </c>
      <c r="L3" s="70" t="e">
        <f>VLOOKUP(K3,'Competitor Roster'!B:C,2,FALSE)</f>
        <v>#N/A</v>
      </c>
      <c r="M3" s="6">
        <v>5</v>
      </c>
      <c r="N3" s="52" t="e">
        <f>VLOOKUP(M3,'Competitor Roster'!A:B,2,FALSE)</f>
        <v>#N/A</v>
      </c>
      <c r="O3" s="70" t="e">
        <f>VLOOKUP(N3,'Competitor Roster'!B:C,2,FALSE)</f>
        <v>#N/A</v>
      </c>
    </row>
    <row r="4" spans="1:15" x14ac:dyDescent="0.3">
      <c r="A4">
        <v>1</v>
      </c>
      <c r="B4" s="68" t="str">
        <f>VLOOKUP(A3,'Round Robin'!B:F,4,FALSE)</f>
        <v>2</v>
      </c>
      <c r="D4">
        <v>2</v>
      </c>
      <c r="E4" s="68" t="str">
        <f>VLOOKUP(D3,'Round Robin'!B:F,4,FALSE)</f>
        <v>1</v>
      </c>
      <c r="H4" s="68" t="str">
        <f>VLOOKUP(G3,'Round Robin'!$B:$F,4,FALSE)</f>
        <v>0</v>
      </c>
      <c r="K4" s="68" t="e">
        <f>VLOOKUP(J3,'Round Robin'!$B:$F,4,FALSE)</f>
        <v>#N/A</v>
      </c>
      <c r="N4" s="68" t="e">
        <f>VLOOKUP(M3,'Round Robin'!$B:$F,4,FALSE)</f>
        <v>#N/A</v>
      </c>
    </row>
    <row r="5" spans="1:15" x14ac:dyDescent="0.3">
      <c r="A5">
        <v>1</v>
      </c>
      <c r="B5" s="68" t="str">
        <f>VLOOKUP(A4,'Round Robin'!B:F,4,FALSE)</f>
        <v>2</v>
      </c>
      <c r="D5">
        <v>2</v>
      </c>
    </row>
    <row r="6" spans="1:15" x14ac:dyDescent="0.3">
      <c r="A6">
        <v>1</v>
      </c>
      <c r="B6" s="68" t="str">
        <f>VLOOKUP(A5,'Round Robin'!B:F,4,FALSE)</f>
        <v>2</v>
      </c>
      <c r="D6">
        <v>2</v>
      </c>
    </row>
    <row r="7" spans="1:15" x14ac:dyDescent="0.3">
      <c r="A7">
        <v>1</v>
      </c>
      <c r="B7" s="68" t="str">
        <f>VLOOKUP(A6,'Round Robin'!B:F,4,FALSE)</f>
        <v>2</v>
      </c>
      <c r="D7">
        <v>2</v>
      </c>
    </row>
    <row r="8" spans="1:15" x14ac:dyDescent="0.3">
      <c r="A8">
        <v>1</v>
      </c>
      <c r="B8" s="68" t="str">
        <f>VLOOKUP(A7,'Round Robin'!B:F,4,FALSE)</f>
        <v>2</v>
      </c>
      <c r="D8">
        <v>2</v>
      </c>
    </row>
    <row r="9" spans="1:15" x14ac:dyDescent="0.3">
      <c r="A9">
        <v>1</v>
      </c>
      <c r="B9" s="68" t="str">
        <f>VLOOKUP(A8,'Round Robin'!B:F,4,FALSE)</f>
        <v>2</v>
      </c>
      <c r="D9">
        <v>2</v>
      </c>
    </row>
    <row r="10" spans="1:15" x14ac:dyDescent="0.3">
      <c r="A10">
        <v>1</v>
      </c>
      <c r="B10" s="68" t="str">
        <f>VLOOKUP(A9,'Round Robin'!B:F,4,FALSE)</f>
        <v>2</v>
      </c>
      <c r="D10">
        <v>2</v>
      </c>
    </row>
    <row r="11" spans="1:15" x14ac:dyDescent="0.3">
      <c r="A11">
        <v>1</v>
      </c>
      <c r="B11" s="68" t="str">
        <f>VLOOKUP(A10,'Round Robin'!B:F,4,FALSE)</f>
        <v>2</v>
      </c>
      <c r="D11">
        <v>2</v>
      </c>
    </row>
    <row r="12" spans="1:15" x14ac:dyDescent="0.3">
      <c r="A12">
        <v>1</v>
      </c>
      <c r="B12" s="68" t="str">
        <f>VLOOKUP(A11,'Round Robin'!B:F,4,FALSE)</f>
        <v>2</v>
      </c>
      <c r="D12">
        <v>2</v>
      </c>
    </row>
    <row r="13" spans="1:15" x14ac:dyDescent="0.3">
      <c r="A13">
        <v>1</v>
      </c>
      <c r="B13" s="68" t="str">
        <f>VLOOKUP(A12,'Round Robin'!B:F,4,FALSE)</f>
        <v>2</v>
      </c>
      <c r="D13">
        <v>2</v>
      </c>
    </row>
    <row r="14" spans="1:15" x14ac:dyDescent="0.3">
      <c r="A14">
        <v>1</v>
      </c>
      <c r="B14" s="68" t="str">
        <f>VLOOKUP(A13,'Round Robin'!B:F,4,FALSE)</f>
        <v>2</v>
      </c>
      <c r="D14">
        <v>2</v>
      </c>
    </row>
    <row r="15" spans="1:15" x14ac:dyDescent="0.3">
      <c r="A15">
        <v>1</v>
      </c>
      <c r="D15">
        <v>2</v>
      </c>
    </row>
    <row r="16" spans="1:15" x14ac:dyDescent="0.3">
      <c r="A16">
        <v>1</v>
      </c>
      <c r="D16">
        <v>2</v>
      </c>
    </row>
    <row r="17" spans="1:4" x14ac:dyDescent="0.3">
      <c r="A17">
        <v>1</v>
      </c>
      <c r="D17">
        <v>2</v>
      </c>
    </row>
    <row r="18" spans="1:4" x14ac:dyDescent="0.3">
      <c r="A18">
        <v>1</v>
      </c>
      <c r="D18">
        <v>2</v>
      </c>
    </row>
    <row r="19" spans="1:4" x14ac:dyDescent="0.3">
      <c r="A19">
        <v>1</v>
      </c>
      <c r="D19">
        <v>2</v>
      </c>
    </row>
    <row r="20" spans="1:4" x14ac:dyDescent="0.3">
      <c r="A20">
        <v>1</v>
      </c>
      <c r="D20">
        <v>2</v>
      </c>
    </row>
    <row r="21" spans="1:4" x14ac:dyDescent="0.3">
      <c r="A21">
        <v>1</v>
      </c>
      <c r="D21">
        <v>2</v>
      </c>
    </row>
    <row r="22" spans="1:4" x14ac:dyDescent="0.3">
      <c r="A22">
        <v>1</v>
      </c>
      <c r="D22">
        <v>2</v>
      </c>
    </row>
    <row r="23" spans="1:4" x14ac:dyDescent="0.3">
      <c r="A23">
        <v>1</v>
      </c>
      <c r="D23">
        <v>2</v>
      </c>
    </row>
    <row r="24" spans="1:4" x14ac:dyDescent="0.3">
      <c r="A24">
        <v>1</v>
      </c>
      <c r="D24">
        <v>2</v>
      </c>
    </row>
    <row r="25" spans="1:4" x14ac:dyDescent="0.3">
      <c r="A25">
        <v>1</v>
      </c>
      <c r="D25">
        <v>2</v>
      </c>
    </row>
    <row r="26" spans="1:4" x14ac:dyDescent="0.3">
      <c r="A26">
        <v>1</v>
      </c>
      <c r="D26">
        <v>2</v>
      </c>
    </row>
  </sheetData>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
  <sheetViews>
    <sheetView workbookViewId="0">
      <pane ySplit="2" topLeftCell="A3" activePane="bottomLeft" state="frozen"/>
      <selection pane="bottomLeft" activeCell="J15" sqref="J15"/>
    </sheetView>
  </sheetViews>
  <sheetFormatPr defaultRowHeight="14.4" x14ac:dyDescent="0.3"/>
  <cols>
    <col min="1" max="1" width="9.109375" style="2" customWidth="1"/>
    <col min="2" max="2" width="4.6640625" style="2" customWidth="1"/>
    <col min="3" max="3" width="12.88671875" bestFit="1" customWidth="1"/>
    <col min="4" max="4" width="12.88671875" customWidth="1"/>
    <col min="5" max="5" width="8" style="2" customWidth="1"/>
    <col min="6" max="6" width="6.6640625" style="2" customWidth="1"/>
    <col min="7" max="7" width="7" style="10" customWidth="1"/>
    <col min="8" max="8" width="7" customWidth="1"/>
    <col min="9" max="9" width="12.88671875" bestFit="1" customWidth="1"/>
    <col min="10" max="10" width="7" customWidth="1"/>
    <col min="11" max="11" width="5.33203125" customWidth="1"/>
    <col min="12" max="12" width="11.109375" bestFit="1" customWidth="1"/>
    <col min="13" max="13" width="7" customWidth="1"/>
    <col min="14" max="14" width="5.33203125" customWidth="1"/>
    <col min="15" max="15" width="9.33203125" bestFit="1" customWidth="1"/>
    <col min="16" max="16" width="7" customWidth="1"/>
  </cols>
  <sheetData>
    <row r="1" spans="1:9" ht="25.8" x14ac:dyDescent="0.5">
      <c r="A1" s="110" t="s">
        <v>72</v>
      </c>
      <c r="B1" s="111"/>
      <c r="C1" s="112"/>
      <c r="D1" s="113" t="str">
        <f>'Competitor Roster'!$B$1</f>
        <v>805 Strongest</v>
      </c>
      <c r="E1" s="112"/>
      <c r="F1" s="112"/>
      <c r="G1" s="114"/>
      <c r="H1" s="93"/>
      <c r="I1" s="92"/>
    </row>
    <row r="2" spans="1:9" ht="15" thickBot="1" x14ac:dyDescent="0.35">
      <c r="A2" s="115" t="str">
        <f>'Round Robin'!A4</f>
        <v>Match #</v>
      </c>
      <c r="B2" s="94" t="str">
        <f>'Round Robin'!B4</f>
        <v>Lot#</v>
      </c>
      <c r="C2" s="94" t="str">
        <f>'Competitor Roster'!$B$3</f>
        <v>Masters Women Heavyweight</v>
      </c>
      <c r="D2" s="5"/>
      <c r="E2" s="94" t="str">
        <f>'Round Robin'!E4</f>
        <v>win-lose</v>
      </c>
      <c r="F2" s="94" t="str">
        <f>'Round Robin'!F4</f>
        <v xml:space="preserve">Points </v>
      </c>
      <c r="G2" s="116" t="s">
        <v>69</v>
      </c>
      <c r="H2" s="93" t="s">
        <v>71</v>
      </c>
      <c r="I2" s="92"/>
    </row>
    <row r="3" spans="1:9" ht="15" thickBot="1" x14ac:dyDescent="0.35">
      <c r="A3" s="95">
        <f>'Round Robin'!A5</f>
        <v>1</v>
      </c>
      <c r="B3" s="96">
        <f>'Round Robin'!B5</f>
        <v>1</v>
      </c>
      <c r="C3" s="97"/>
      <c r="D3" s="97"/>
      <c r="E3" s="98" t="str">
        <f>'Round Robin'!E5</f>
        <v>2</v>
      </c>
      <c r="F3" s="96">
        <f>'Round Robin'!F5</f>
        <v>2</v>
      </c>
      <c r="G3" s="117"/>
      <c r="H3" s="99"/>
      <c r="I3" s="93"/>
    </row>
    <row r="4" spans="1:9" ht="15" thickBot="1" x14ac:dyDescent="0.35">
      <c r="A4" s="100">
        <f>'Round Robin'!A8</f>
        <v>2</v>
      </c>
      <c r="B4" s="101">
        <f>'Round Robin'!B8</f>
        <v>1</v>
      </c>
      <c r="C4" s="103" t="str">
        <f>VLOOKUP(B4,'Competitor Roster'!A:B,2,FALSE)</f>
        <v>Kataneh</v>
      </c>
      <c r="D4" s="103" t="str">
        <f>VLOOKUP(B4,'Competitor Roster'!A:C,3,FALSE)</f>
        <v>Hamidi (M)</v>
      </c>
      <c r="E4" s="101" t="str">
        <f>'Round Robin'!E8</f>
        <v>2</v>
      </c>
      <c r="F4" s="101">
        <f>'Round Robin'!F8</f>
        <v>3</v>
      </c>
      <c r="G4" s="102">
        <f>SUM(F3:F4)</f>
        <v>5</v>
      </c>
      <c r="H4" s="109">
        <v>1</v>
      </c>
      <c r="I4" s="93"/>
    </row>
    <row r="5" spans="1:9" ht="15" thickBot="1" x14ac:dyDescent="0.35">
      <c r="A5" s="100"/>
      <c r="B5" s="101">
        <f>'Round Robin'!B6</f>
        <v>2</v>
      </c>
      <c r="C5" s="103"/>
      <c r="D5" s="103"/>
      <c r="E5" s="101" t="str">
        <f>'Round Robin'!E6</f>
        <v>1</v>
      </c>
      <c r="F5" s="101">
        <f>'Round Robin'!F6</f>
        <v>1</v>
      </c>
      <c r="G5" s="118"/>
      <c r="H5" s="104"/>
      <c r="I5" s="93"/>
    </row>
    <row r="6" spans="1:9" ht="15" thickBot="1" x14ac:dyDescent="0.35">
      <c r="A6" s="105">
        <f>'Round Robin'!A11</f>
        <v>3</v>
      </c>
      <c r="B6" s="119">
        <f>'Round Robin'!B11</f>
        <v>2</v>
      </c>
      <c r="C6" s="103" t="str">
        <f>VLOOKUP(B6,'Competitor Roster'!A:B,2,FALSE)</f>
        <v>LeTia</v>
      </c>
      <c r="D6" s="103" t="str">
        <f>VLOOKUP(B6,'Competitor Roster'!A:C,3,FALSE)</f>
        <v>Tybor (M)</v>
      </c>
      <c r="E6" s="119" t="str">
        <f>'Round Robin'!E11</f>
        <v>2</v>
      </c>
      <c r="F6" s="119">
        <f>'Round Robin'!F11</f>
        <v>3</v>
      </c>
      <c r="G6" s="102">
        <f>SUM(F5:F6)</f>
        <v>4</v>
      </c>
      <c r="H6" s="109">
        <v>2</v>
      </c>
      <c r="I6" s="93"/>
    </row>
    <row r="7" spans="1:9" ht="15" thickBot="1" x14ac:dyDescent="0.35">
      <c r="A7" s="100" t="str">
        <f>'Round Robin'!A9</f>
        <v xml:space="preserve"> </v>
      </c>
      <c r="B7" s="101">
        <f>'Round Robin'!B9</f>
        <v>3</v>
      </c>
      <c r="C7" s="103"/>
      <c r="D7" s="103"/>
      <c r="E7" s="101" t="str">
        <f>'Round Robin'!E9</f>
        <v>0</v>
      </c>
      <c r="F7" s="101">
        <f>'Round Robin'!F9</f>
        <v>0</v>
      </c>
      <c r="G7" s="120"/>
      <c r="H7" s="92"/>
      <c r="I7" s="93"/>
    </row>
    <row r="8" spans="1:9" ht="15" thickBot="1" x14ac:dyDescent="0.35">
      <c r="A8" s="121" t="s">
        <v>10</v>
      </c>
      <c r="B8" s="122">
        <f>'Round Robin'!B12</f>
        <v>3</v>
      </c>
      <c r="C8" s="123" t="str">
        <f>VLOOKUP(B8,'Competitor Roster'!A:B,2,FALSE)</f>
        <v>Barbara Ann</v>
      </c>
      <c r="D8" s="123" t="str">
        <f>VLOOKUP(B8,'Competitor Roster'!A:C,3,FALSE)</f>
        <v>Garcia (M)</v>
      </c>
      <c r="E8" s="122" t="str">
        <f>'Round Robin'!E12</f>
        <v>0</v>
      </c>
      <c r="F8" s="122">
        <f>'Round Robin'!F12</f>
        <v>0</v>
      </c>
      <c r="G8" s="102">
        <f>SUM(F7:F8)</f>
        <v>0</v>
      </c>
      <c r="H8" s="109">
        <v>3</v>
      </c>
      <c r="I8" s="93"/>
    </row>
    <row r="9" spans="1:9" x14ac:dyDescent="0.3">
      <c r="A9" s="92"/>
      <c r="B9" s="92"/>
      <c r="C9" s="92"/>
      <c r="D9" s="92"/>
      <c r="E9" s="92"/>
      <c r="F9" s="92"/>
      <c r="G9" s="92"/>
      <c r="H9" s="92"/>
      <c r="I9" s="92"/>
    </row>
    <row r="10" spans="1:9" x14ac:dyDescent="0.3">
      <c r="G10"/>
    </row>
    <row r="11" spans="1:9" x14ac:dyDescent="0.3">
      <c r="G11"/>
    </row>
    <row r="12" spans="1:9" x14ac:dyDescent="0.3">
      <c r="G12"/>
    </row>
  </sheetData>
  <sortState xmlns:xlrd2="http://schemas.microsoft.com/office/spreadsheetml/2017/richdata2" ref="A3:E8">
    <sortCondition ref="B3:B8"/>
  </sortState>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showGridLines="0" workbookViewId="0">
      <pane xSplit="1" ySplit="3" topLeftCell="B7" activePane="bottomRight" state="frozen"/>
      <selection pane="topRight" activeCell="B1" sqref="B1"/>
      <selection pane="bottomLeft" activeCell="A4" sqref="A4"/>
      <selection pane="bottomRight" activeCell="G14" sqref="G14"/>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8" width="16.109375" customWidth="1"/>
    <col min="9" max="9" width="5.6640625" customWidth="1"/>
    <col min="10" max="10" width="16.109375" customWidth="1"/>
    <col min="11" max="11" width="17.6640625" bestFit="1" customWidth="1"/>
  </cols>
  <sheetData>
    <row r="1" spans="1:12" ht="28.8" x14ac:dyDescent="0.55000000000000004">
      <c r="B1" s="1" t="s">
        <v>28</v>
      </c>
    </row>
    <row r="2" spans="1:12" ht="15" thickBot="1" x14ac:dyDescent="0.35"/>
    <row r="3" spans="1:12" ht="22.8" thickBot="1" x14ac:dyDescent="0.4">
      <c r="A3" s="4" t="s">
        <v>26</v>
      </c>
      <c r="B3" s="3" t="s">
        <v>6</v>
      </c>
      <c r="C3" s="18" t="s">
        <v>7</v>
      </c>
      <c r="D3" s="8" t="s">
        <v>8</v>
      </c>
      <c r="E3" s="3" t="s">
        <v>0</v>
      </c>
      <c r="F3" s="18" t="s">
        <v>7</v>
      </c>
      <c r="G3" s="8" t="s">
        <v>8</v>
      </c>
      <c r="H3" s="3" t="s">
        <v>1</v>
      </c>
      <c r="I3" s="18" t="s">
        <v>7</v>
      </c>
      <c r="J3" s="8" t="s">
        <v>9</v>
      </c>
    </row>
    <row r="4" spans="1:12" ht="15" thickBot="1" x14ac:dyDescent="0.35">
      <c r="B4" s="2" t="s">
        <v>2</v>
      </c>
    </row>
    <row r="5" spans="1:12" ht="15" thickBot="1" x14ac:dyDescent="0.35">
      <c r="A5" s="2">
        <v>1</v>
      </c>
      <c r="B5" s="9"/>
      <c r="C5" s="15"/>
    </row>
    <row r="6" spans="1:12" ht="15" thickBot="1" x14ac:dyDescent="0.35">
      <c r="D6" s="9"/>
      <c r="E6" s="2" t="s">
        <v>2</v>
      </c>
    </row>
    <row r="7" spans="1:12" ht="15" thickBot="1" x14ac:dyDescent="0.35">
      <c r="A7" s="2">
        <v>2</v>
      </c>
      <c r="B7" s="6" t="s">
        <v>10</v>
      </c>
      <c r="C7" s="7" t="s">
        <v>10</v>
      </c>
      <c r="E7" s="7" t="s">
        <v>11</v>
      </c>
      <c r="F7" s="7" t="s">
        <v>10</v>
      </c>
    </row>
    <row r="8" spans="1:12" ht="15" thickBot="1" x14ac:dyDescent="0.35">
      <c r="B8" s="5"/>
      <c r="C8" s="5"/>
      <c r="E8" s="5"/>
      <c r="F8" s="5"/>
      <c r="G8" s="16"/>
    </row>
    <row r="9" spans="1:12" ht="15" thickBot="1" x14ac:dyDescent="0.35">
      <c r="G9" s="9" t="s">
        <v>10</v>
      </c>
    </row>
    <row r="10" spans="1:12" ht="15" thickBot="1" x14ac:dyDescent="0.35">
      <c r="B10" s="2" t="s">
        <v>3</v>
      </c>
      <c r="G10" s="17"/>
      <c r="H10" s="16"/>
    </row>
    <row r="11" spans="1:12" ht="15" thickBot="1" x14ac:dyDescent="0.35">
      <c r="A11" s="2">
        <v>3</v>
      </c>
      <c r="B11" s="6" t="s">
        <v>10</v>
      </c>
      <c r="C11" s="7"/>
      <c r="E11" s="36" t="s">
        <v>25</v>
      </c>
      <c r="F11" s="7"/>
      <c r="H11" s="6" t="s">
        <v>10</v>
      </c>
      <c r="I11" s="7"/>
    </row>
    <row r="12" spans="1:12" ht="15" thickBot="1" x14ac:dyDescent="0.35">
      <c r="D12" s="9"/>
      <c r="J12" s="19"/>
      <c r="L12" s="5" t="s">
        <v>11</v>
      </c>
    </row>
    <row r="13" spans="1:12" ht="16.2" thickBot="1" x14ac:dyDescent="0.35">
      <c r="A13" s="2">
        <v>7</v>
      </c>
      <c r="B13" s="29" t="s">
        <v>35</v>
      </c>
      <c r="C13" s="7"/>
      <c r="J13" s="16"/>
      <c r="L13" s="13" t="s">
        <v>12</v>
      </c>
    </row>
    <row r="14" spans="1:12" ht="15" thickBot="1" x14ac:dyDescent="0.35">
      <c r="J14" s="9" t="s">
        <v>10</v>
      </c>
      <c r="L14" s="5" t="s">
        <v>20</v>
      </c>
    </row>
    <row r="15" spans="1:12" ht="15" thickBot="1" x14ac:dyDescent="0.35">
      <c r="B15" s="2" t="s">
        <v>4</v>
      </c>
      <c r="J15" s="17"/>
      <c r="L15" s="14" t="s">
        <v>25</v>
      </c>
    </row>
    <row r="16" spans="1:12" ht="15" thickBot="1" x14ac:dyDescent="0.35">
      <c r="A16" s="2">
        <v>4</v>
      </c>
      <c r="B16" s="6" t="s">
        <v>10</v>
      </c>
      <c r="C16" s="7"/>
      <c r="J16" s="19"/>
    </row>
    <row r="17" spans="1:9" ht="15" thickBot="1" x14ac:dyDescent="0.35">
      <c r="D17" s="9"/>
      <c r="E17" s="2" t="s">
        <v>3</v>
      </c>
      <c r="H17" s="6" t="s">
        <v>10</v>
      </c>
      <c r="I17" s="7" t="s">
        <v>10</v>
      </c>
    </row>
    <row r="18" spans="1:9" ht="16.2" thickBot="1" x14ac:dyDescent="0.35">
      <c r="A18" s="2">
        <v>5</v>
      </c>
      <c r="B18" s="6" t="s">
        <v>10</v>
      </c>
      <c r="C18" s="7"/>
      <c r="E18" s="37" t="s">
        <v>12</v>
      </c>
      <c r="F18" s="7" t="s">
        <v>10</v>
      </c>
      <c r="H18" s="17"/>
    </row>
    <row r="19" spans="1:9" ht="15" thickBot="1" x14ac:dyDescent="0.35">
      <c r="G19" s="9" t="s">
        <v>10</v>
      </c>
    </row>
    <row r="20" spans="1:9" ht="15" thickBot="1" x14ac:dyDescent="0.35">
      <c r="B20" s="2" t="s">
        <v>5</v>
      </c>
      <c r="G20" s="17"/>
    </row>
    <row r="21" spans="1:9" ht="15" thickBot="1" x14ac:dyDescent="0.35">
      <c r="A21" s="2">
        <v>6</v>
      </c>
      <c r="B21" s="6" t="s">
        <v>10</v>
      </c>
      <c r="C21" s="7"/>
      <c r="E21" s="29" t="s">
        <v>35</v>
      </c>
      <c r="F21" s="7" t="s">
        <v>10</v>
      </c>
    </row>
    <row r="22" spans="1:9" ht="15" thickBot="1" x14ac:dyDescent="0.35">
      <c r="D22" s="9"/>
    </row>
    <row r="23" spans="1:9" ht="15" thickBot="1" x14ac:dyDescent="0.35">
      <c r="A23" s="2">
        <v>8</v>
      </c>
      <c r="B23" s="29" t="s">
        <v>35</v>
      </c>
      <c r="C23" s="7"/>
    </row>
    <row r="25" spans="1:9" x14ac:dyDescent="0.3">
      <c r="B25" s="5"/>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5"/>
  <sheetViews>
    <sheetView showGridLines="0" zoomScale="84" zoomScaleNormal="84" workbookViewId="0">
      <pane xSplit="1" ySplit="2" topLeftCell="B11" activePane="bottomRight" state="frozen"/>
      <selection pane="topRight" activeCell="B1" sqref="B1"/>
      <selection pane="bottomLeft" activeCell="A3" sqref="A3"/>
      <selection pane="bottomRight" sqref="A1:L35"/>
    </sheetView>
  </sheetViews>
  <sheetFormatPr defaultRowHeight="14.4" x14ac:dyDescent="0.3"/>
  <cols>
    <col min="1" max="1" width="5.109375" style="2" customWidth="1"/>
    <col min="2" max="2" width="16.109375" style="2" customWidth="1"/>
    <col min="3" max="3" width="5.6640625" style="2" customWidth="1"/>
    <col min="4" max="4" width="16.109375" style="2" customWidth="1"/>
    <col min="5" max="5" width="16.109375" customWidth="1"/>
    <col min="6" max="6" width="5.6640625" customWidth="1"/>
    <col min="7" max="8" width="16.109375" customWidth="1"/>
    <col min="9" max="9" width="5.6640625" customWidth="1"/>
    <col min="10" max="10" width="16.109375" customWidth="1"/>
    <col min="11" max="11" width="5.6640625" customWidth="1"/>
    <col min="12" max="12" width="16.109375" customWidth="1"/>
  </cols>
  <sheetData>
    <row r="1" spans="1:16" ht="21.6" thickBot="1" x14ac:dyDescent="0.45">
      <c r="B1" s="20" t="s">
        <v>42</v>
      </c>
      <c r="C1"/>
      <c r="D1"/>
    </row>
    <row r="2" spans="1:16" ht="21.6" thickBot="1" x14ac:dyDescent="0.4">
      <c r="A2" s="4" t="s">
        <v>26</v>
      </c>
      <c r="B2" s="3" t="s">
        <v>30</v>
      </c>
      <c r="C2" s="22" t="s">
        <v>7</v>
      </c>
      <c r="D2" s="8" t="s">
        <v>8</v>
      </c>
      <c r="E2" s="3" t="s">
        <v>6</v>
      </c>
      <c r="F2" s="22" t="s">
        <v>7</v>
      </c>
      <c r="G2" s="8" t="s">
        <v>36</v>
      </c>
      <c r="H2" s="3" t="s">
        <v>0</v>
      </c>
      <c r="I2" s="22" t="s">
        <v>7</v>
      </c>
      <c r="J2" s="8" t="s">
        <v>37</v>
      </c>
      <c r="K2" s="22" t="s">
        <v>7</v>
      </c>
      <c r="L2" s="8" t="s">
        <v>9</v>
      </c>
    </row>
    <row r="3" spans="1:16" x14ac:dyDescent="0.3">
      <c r="B3" s="2" t="s">
        <v>2</v>
      </c>
      <c r="C3"/>
      <c r="D3"/>
    </row>
    <row r="4" spans="1:16" ht="15" thickBot="1" x14ac:dyDescent="0.35">
      <c r="A4" s="2">
        <v>1</v>
      </c>
      <c r="B4" s="5" t="s">
        <v>10</v>
      </c>
      <c r="C4" s="15"/>
      <c r="D4"/>
      <c r="E4" s="2" t="s">
        <v>2</v>
      </c>
    </row>
    <row r="5" spans="1:16" ht="15" thickBot="1" x14ac:dyDescent="0.35">
      <c r="B5"/>
      <c r="C5"/>
      <c r="D5" s="9"/>
      <c r="E5" s="5"/>
      <c r="F5" s="15"/>
    </row>
    <row r="6" spans="1:16" ht="15" thickBot="1" x14ac:dyDescent="0.35">
      <c r="A6" s="2">
        <v>11</v>
      </c>
      <c r="B6"/>
      <c r="C6" s="7" t="s">
        <v>10</v>
      </c>
      <c r="D6"/>
      <c r="G6" s="16"/>
    </row>
    <row r="7" spans="1:16" ht="15" thickBot="1" x14ac:dyDescent="0.35">
      <c r="B7" s="2" t="s">
        <v>3</v>
      </c>
      <c r="C7"/>
      <c r="D7"/>
      <c r="G7" s="9"/>
      <c r="H7" s="2" t="s">
        <v>2</v>
      </c>
      <c r="J7" s="5"/>
    </row>
    <row r="8" spans="1:16" ht="15" thickBot="1" x14ac:dyDescent="0.35">
      <c r="A8" s="2">
        <v>2</v>
      </c>
      <c r="B8" s="14" t="s">
        <v>10</v>
      </c>
      <c r="C8" s="7"/>
      <c r="D8"/>
      <c r="G8" s="21"/>
      <c r="H8" s="6">
        <f>G7</f>
        <v>0</v>
      </c>
      <c r="I8" s="7" t="s">
        <v>10</v>
      </c>
    </row>
    <row r="9" spans="1:16" ht="15" thickBot="1" x14ac:dyDescent="0.35">
      <c r="B9"/>
      <c r="C9"/>
      <c r="D9" s="9"/>
      <c r="E9" s="9">
        <f>D9</f>
        <v>0</v>
      </c>
      <c r="F9" s="7" t="s">
        <v>10</v>
      </c>
      <c r="J9" s="19"/>
    </row>
    <row r="10" spans="1:16" ht="15" thickBot="1" x14ac:dyDescent="0.35">
      <c r="A10" s="2">
        <v>3</v>
      </c>
      <c r="B10" s="14" t="s">
        <v>10</v>
      </c>
      <c r="C10" s="7"/>
      <c r="D10"/>
      <c r="E10" s="5"/>
      <c r="F10" s="5"/>
      <c r="H10" s="5"/>
      <c r="I10" s="5"/>
      <c r="J10" s="19"/>
      <c r="O10">
        <v>1</v>
      </c>
      <c r="P10" s="5" t="s">
        <v>16</v>
      </c>
    </row>
    <row r="11" spans="1:16" ht="15" thickBot="1" x14ac:dyDescent="0.35">
      <c r="B11" s="2" t="s">
        <v>4</v>
      </c>
      <c r="J11" s="30" t="s">
        <v>10</v>
      </c>
      <c r="K11" s="7"/>
      <c r="O11">
        <v>2</v>
      </c>
      <c r="P11" s="14" t="s">
        <v>40</v>
      </c>
    </row>
    <row r="12" spans="1:16" ht="15" thickBot="1" x14ac:dyDescent="0.35">
      <c r="A12" s="2">
        <v>12</v>
      </c>
      <c r="B12"/>
      <c r="C12" s="7"/>
      <c r="D12"/>
      <c r="E12" s="2" t="s">
        <v>3</v>
      </c>
      <c r="J12" s="19"/>
      <c r="L12" s="19"/>
      <c r="O12">
        <v>3</v>
      </c>
      <c r="P12" s="14" t="s">
        <v>22</v>
      </c>
    </row>
    <row r="13" spans="1:16" ht="15" thickBot="1" x14ac:dyDescent="0.35">
      <c r="B13"/>
      <c r="C13"/>
      <c r="D13" s="9"/>
      <c r="E13" s="5"/>
      <c r="F13" s="7"/>
      <c r="J13" s="19"/>
      <c r="L13" s="19"/>
      <c r="O13">
        <v>4</v>
      </c>
      <c r="P13" s="5" t="s">
        <v>13</v>
      </c>
    </row>
    <row r="14" spans="1:16" ht="15" thickBot="1" x14ac:dyDescent="0.35">
      <c r="A14" s="2">
        <v>4</v>
      </c>
      <c r="B14" s="5" t="s">
        <v>10</v>
      </c>
      <c r="C14" s="7"/>
      <c r="D14"/>
      <c r="G14" s="23"/>
      <c r="H14" s="6">
        <f>G15</f>
        <v>0</v>
      </c>
      <c r="I14" s="7"/>
      <c r="L14" s="19"/>
      <c r="O14">
        <v>5</v>
      </c>
      <c r="P14" s="5" t="s">
        <v>17</v>
      </c>
    </row>
    <row r="15" spans="1:16" ht="15" thickBot="1" x14ac:dyDescent="0.35">
      <c r="B15" s="2" t="s">
        <v>5</v>
      </c>
      <c r="E15" s="2" t="s">
        <v>10</v>
      </c>
      <c r="G15" s="9"/>
      <c r="L15" s="19"/>
      <c r="P15" s="5"/>
    </row>
    <row r="16" spans="1:16" ht="15" thickBot="1" x14ac:dyDescent="0.35">
      <c r="A16" s="2">
        <v>5</v>
      </c>
      <c r="B16" s="5" t="s">
        <v>10</v>
      </c>
      <c r="C16" s="7"/>
      <c r="D16"/>
      <c r="E16" s="5" t="s">
        <v>10</v>
      </c>
      <c r="F16" s="5"/>
      <c r="G16" s="17"/>
      <c r="L16" s="19"/>
      <c r="P16" s="14"/>
    </row>
    <row r="17" spans="1:16" ht="15" thickBot="1" x14ac:dyDescent="0.35">
      <c r="B17"/>
      <c r="C17"/>
      <c r="D17" s="6"/>
      <c r="E17" s="5" t="s">
        <v>10</v>
      </c>
      <c r="F17" s="7"/>
      <c r="G17" s="5"/>
      <c r="L17" s="19"/>
      <c r="P17" s="14"/>
    </row>
    <row r="18" spans="1:16" ht="15" thickBot="1" x14ac:dyDescent="0.35">
      <c r="A18" s="2">
        <v>13</v>
      </c>
      <c r="B18"/>
      <c r="C18" s="7"/>
      <c r="D18"/>
      <c r="E18" s="5" t="s">
        <v>10</v>
      </c>
      <c r="F18" s="5"/>
      <c r="L18" s="19"/>
      <c r="P18" s="14"/>
    </row>
    <row r="19" spans="1:16" ht="15" thickBot="1" x14ac:dyDescent="0.35">
      <c r="B19" s="2" t="s">
        <v>31</v>
      </c>
      <c r="C19"/>
      <c r="D19"/>
      <c r="L19" s="30" t="s">
        <v>10</v>
      </c>
    </row>
    <row r="20" spans="1:16" ht="15" thickBot="1" x14ac:dyDescent="0.35">
      <c r="A20" s="2">
        <v>6</v>
      </c>
      <c r="B20"/>
      <c r="C20" s="7"/>
      <c r="D20"/>
      <c r="E20" s="2" t="s">
        <v>4</v>
      </c>
      <c r="L20" s="19"/>
    </row>
    <row r="21" spans="1:16" ht="15" thickBot="1" x14ac:dyDescent="0.35">
      <c r="B21"/>
      <c r="C21"/>
      <c r="D21" s="9"/>
      <c r="E21" s="9">
        <f>D21</f>
        <v>0</v>
      </c>
      <c r="F21" s="7"/>
      <c r="L21" s="19"/>
    </row>
    <row r="22" spans="1:16" ht="15" thickBot="1" x14ac:dyDescent="0.35">
      <c r="A22" s="2">
        <v>7</v>
      </c>
      <c r="B22"/>
      <c r="C22" s="7"/>
      <c r="D22"/>
      <c r="G22" s="16"/>
      <c r="L22" s="19"/>
    </row>
    <row r="23" spans="1:16" ht="15" thickBot="1" x14ac:dyDescent="0.35">
      <c r="B23" s="2" t="s">
        <v>32</v>
      </c>
      <c r="C23"/>
      <c r="D23"/>
      <c r="G23" s="9"/>
      <c r="H23" s="2" t="s">
        <v>3</v>
      </c>
      <c r="L23" s="19"/>
    </row>
    <row r="24" spans="1:16" ht="15" thickBot="1" x14ac:dyDescent="0.35">
      <c r="A24" s="2">
        <v>8</v>
      </c>
      <c r="B24"/>
      <c r="C24" s="7"/>
      <c r="D24"/>
      <c r="H24" s="6">
        <f>G23</f>
        <v>0</v>
      </c>
      <c r="I24" s="7" t="s">
        <v>10</v>
      </c>
      <c r="L24" s="19"/>
    </row>
    <row r="25" spans="1:16" ht="15" thickBot="1" x14ac:dyDescent="0.35">
      <c r="B25" s="26"/>
      <c r="C25"/>
      <c r="D25" s="9" t="s">
        <v>10</v>
      </c>
      <c r="E25" s="14" t="s">
        <v>10</v>
      </c>
      <c r="F25" s="7"/>
      <c r="I25" s="34"/>
      <c r="L25" s="19"/>
    </row>
    <row r="26" spans="1:16" ht="15" thickBot="1" x14ac:dyDescent="0.35">
      <c r="A26" s="2">
        <v>14</v>
      </c>
      <c r="B26"/>
      <c r="C26" s="7"/>
      <c r="D26"/>
      <c r="I26" s="35"/>
      <c r="L26" s="19"/>
    </row>
    <row r="27" spans="1:16" ht="15" thickBot="1" x14ac:dyDescent="0.35">
      <c r="B27" s="28" t="s">
        <v>33</v>
      </c>
      <c r="C27"/>
      <c r="D27"/>
      <c r="G27" s="5"/>
      <c r="J27" s="9"/>
      <c r="K27" s="7" t="s">
        <v>10</v>
      </c>
    </row>
    <row r="28" spans="1:16" ht="15" thickBot="1" x14ac:dyDescent="0.35">
      <c r="A28" s="2">
        <v>9</v>
      </c>
      <c r="B28"/>
      <c r="C28" s="7"/>
      <c r="D28"/>
      <c r="E28" s="24" t="s">
        <v>5</v>
      </c>
      <c r="I28" s="35"/>
    </row>
    <row r="29" spans="1:16" ht="15" thickBot="1" x14ac:dyDescent="0.35">
      <c r="B29" s="26"/>
      <c r="C29"/>
      <c r="D29" s="9"/>
      <c r="E29" s="14" t="s">
        <v>10</v>
      </c>
      <c r="F29" s="7"/>
      <c r="I29" s="32"/>
    </row>
    <row r="30" spans="1:16" ht="15" thickBot="1" x14ac:dyDescent="0.35">
      <c r="A30" s="2">
        <v>10</v>
      </c>
      <c r="B30" s="27"/>
      <c r="C30" s="7"/>
      <c r="D30"/>
      <c r="E30" s="5"/>
      <c r="G30" s="23"/>
      <c r="H30" s="6">
        <f>G31</f>
        <v>0</v>
      </c>
      <c r="I30" s="7"/>
    </row>
    <row r="31" spans="1:16" ht="15" thickBot="1" x14ac:dyDescent="0.35">
      <c r="B31" s="2" t="s">
        <v>34</v>
      </c>
      <c r="C31"/>
      <c r="D31"/>
      <c r="E31" s="5"/>
      <c r="G31" s="9"/>
    </row>
    <row r="32" spans="1:16" ht="15" thickBot="1" x14ac:dyDescent="0.35">
      <c r="A32" s="2">
        <v>15</v>
      </c>
      <c r="B32"/>
      <c r="C32" s="7"/>
      <c r="D32"/>
      <c r="E32" s="5"/>
      <c r="G32" s="17"/>
    </row>
    <row r="33" spans="1:6" ht="15" thickBot="1" x14ac:dyDescent="0.35">
      <c r="B33"/>
      <c r="C33"/>
      <c r="D33" s="9" t="s">
        <v>10</v>
      </c>
      <c r="E33" s="9" t="s">
        <v>10</v>
      </c>
      <c r="F33" s="7"/>
    </row>
    <row r="34" spans="1:6" x14ac:dyDescent="0.3">
      <c r="A34" s="2">
        <v>16</v>
      </c>
      <c r="B34"/>
      <c r="C34" s="7"/>
      <c r="D34"/>
      <c r="E34" s="5"/>
    </row>
    <row r="35" spans="1:6" x14ac:dyDescent="0.3">
      <c r="E35" s="5"/>
    </row>
  </sheetData>
  <pageMargins left="0.7" right="0.7" top="0.75" bottom="0.75" header="0.3" footer="0.3"/>
  <pageSetup scale="85" orientation="landscape" r:id="rId1"/>
  <headerFooter>
    <oddHeader xml:space="preserve">&amp;CTournament Brackets-Heavy Weight (Absolute) Men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pane xSplit="1" ySplit="3" topLeftCell="B6" activePane="bottomRight" state="frozen"/>
      <selection pane="topRight" activeCell="B1" sqref="B1"/>
      <selection pane="bottomLeft" activeCell="A4" sqref="A4"/>
      <selection pane="bottomRight" activeCell="F16" sqref="F16"/>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8" width="16.109375" customWidth="1"/>
    <col min="9" max="9" width="5.6640625" customWidth="1"/>
    <col min="10" max="10" width="16.109375" customWidth="1"/>
    <col min="11" max="11" width="14.33203125" bestFit="1" customWidth="1"/>
  </cols>
  <sheetData>
    <row r="1" spans="1:10" ht="28.8" x14ac:dyDescent="0.55000000000000004">
      <c r="B1" s="1" t="s">
        <v>29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e">
        <f>'Competitor Roster'!#REF!</f>
        <v>#REF!</v>
      </c>
      <c r="C7" s="7" t="s">
        <v>10</v>
      </c>
      <c r="D7">
        <v>1</v>
      </c>
      <c r="E7" s="6" t="e">
        <f>B7</f>
        <v>#REF!</v>
      </c>
      <c r="F7" s="7" t="s">
        <v>10</v>
      </c>
    </row>
    <row r="8" spans="1:10" ht="15" thickBot="1" x14ac:dyDescent="0.35">
      <c r="B8" s="5"/>
      <c r="C8" s="5"/>
      <c r="E8" s="5"/>
      <c r="F8" s="5"/>
      <c r="G8" s="16"/>
    </row>
    <row r="9" spans="1:10" ht="15" thickBot="1" x14ac:dyDescent="0.35">
      <c r="G9" s="9" t="s">
        <v>15</v>
      </c>
    </row>
    <row r="10" spans="1:10" ht="15" thickBot="1" x14ac:dyDescent="0.35">
      <c r="B10" s="2" t="s">
        <v>3</v>
      </c>
      <c r="G10" s="17"/>
      <c r="H10" s="16"/>
    </row>
    <row r="11" spans="1:10" ht="15" thickBot="1" x14ac:dyDescent="0.35">
      <c r="A11" s="2">
        <v>3</v>
      </c>
      <c r="B11" s="29" t="s">
        <v>10</v>
      </c>
      <c r="C11" s="7"/>
      <c r="D11">
        <v>3</v>
      </c>
      <c r="E11" s="29" t="s">
        <v>10</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14" t="s">
        <v>24</v>
      </c>
      <c r="C18" s="7"/>
      <c r="D18">
        <v>2</v>
      </c>
      <c r="E18" s="6" t="str">
        <f>B18</f>
        <v>Sonya del Gallego (California)</v>
      </c>
      <c r="F18" s="7" t="s">
        <v>10</v>
      </c>
      <c r="H18" s="6" t="s">
        <v>10</v>
      </c>
      <c r="I18" s="7" t="s">
        <v>10</v>
      </c>
    </row>
    <row r="19" spans="1:10" ht="15" thickBot="1" x14ac:dyDescent="0.35">
      <c r="B19" s="5"/>
      <c r="C19" s="5"/>
      <c r="E19" s="5"/>
      <c r="F19" s="5"/>
      <c r="G19" s="16"/>
      <c r="H19" s="19"/>
    </row>
    <row r="20" spans="1:10" ht="15" thickBot="1" x14ac:dyDescent="0.35">
      <c r="G20" s="9" t="s">
        <v>24</v>
      </c>
    </row>
    <row r="21" spans="1:10" ht="15" thickBot="1" x14ac:dyDescent="0.35">
      <c r="B21" s="2" t="s">
        <v>5</v>
      </c>
      <c r="G21" s="17"/>
    </row>
    <row r="22" spans="1:10" ht="15" thickBot="1" x14ac:dyDescent="0.35">
      <c r="A22" s="2">
        <v>4</v>
      </c>
      <c r="B22" s="29" t="s">
        <v>10</v>
      </c>
      <c r="C22" s="7"/>
      <c r="D22">
        <v>4</v>
      </c>
      <c r="E22" s="29" t="s">
        <v>10</v>
      </c>
      <c r="F22" s="7" t="s">
        <v>10</v>
      </c>
    </row>
    <row r="23" spans="1:10" ht="15" thickBot="1" x14ac:dyDescent="0.35">
      <c r="D23" s="9"/>
    </row>
    <row r="24" spans="1:10" ht="15" thickBot="1" x14ac:dyDescent="0.35">
      <c r="A24" s="2" t="s">
        <v>10</v>
      </c>
      <c r="B24" s="29" t="s">
        <v>10</v>
      </c>
      <c r="C24" s="7"/>
    </row>
    <row r="26" spans="1:10" x14ac:dyDescent="0.3">
      <c r="B26" s="5"/>
    </row>
    <row r="27" spans="1:10" x14ac:dyDescent="0.3">
      <c r="B27" s="5"/>
    </row>
    <row r="28" spans="1:10" x14ac:dyDescent="0.3">
      <c r="B28" s="5"/>
    </row>
    <row r="29" spans="1:10" x14ac:dyDescent="0.3">
      <c r="B29" s="5"/>
    </row>
    <row r="30" spans="1:10" x14ac:dyDescent="0.3">
      <c r="B30" s="5"/>
    </row>
    <row r="31" spans="1:10" x14ac:dyDescent="0.3">
      <c r="B31" s="5"/>
    </row>
    <row r="32" spans="1:10" x14ac:dyDescent="0.3">
      <c r="B32" s="5"/>
    </row>
    <row r="33" spans="2:2" x14ac:dyDescent="0.3">
      <c r="B33" s="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workbookViewId="0">
      <pane xSplit="1" ySplit="3" topLeftCell="B4" activePane="bottomRight" state="frozen"/>
      <selection pane="topRight" activeCell="B1" sqref="B1"/>
      <selection pane="bottomLeft" activeCell="A4" sqref="A4"/>
      <selection pane="bottomRight" activeCell="K23" sqref="K23"/>
    </sheetView>
  </sheetViews>
  <sheetFormatPr defaultRowHeight="14.4" x14ac:dyDescent="0.3"/>
  <cols>
    <col min="1" max="1" width="5.109375" style="2" customWidth="1"/>
    <col min="2" max="2" width="16.109375" customWidth="1"/>
    <col min="3" max="3" width="5.6640625" customWidth="1"/>
    <col min="4" max="5" width="16.109375" customWidth="1"/>
    <col min="6" max="6" width="5.6640625" customWidth="1"/>
    <col min="7" max="8" width="16.109375" customWidth="1"/>
    <col min="9" max="9" width="5.6640625" customWidth="1"/>
    <col min="10" max="10" width="16.109375" customWidth="1"/>
    <col min="11" max="11" width="17.6640625" bestFit="1" customWidth="1"/>
  </cols>
  <sheetData>
    <row r="1" spans="1:10" ht="28.8" x14ac:dyDescent="0.55000000000000004">
      <c r="B1" s="1" t="s">
        <v>39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s">
        <v>10</v>
      </c>
      <c r="C7" s="7" t="s">
        <v>10</v>
      </c>
      <c r="D7">
        <v>1</v>
      </c>
      <c r="E7" s="14" t="s">
        <v>23</v>
      </c>
      <c r="F7" s="7" t="s">
        <v>10</v>
      </c>
    </row>
    <row r="8" spans="1:10" ht="15" thickBot="1" x14ac:dyDescent="0.35">
      <c r="B8" s="5"/>
      <c r="C8" s="5"/>
      <c r="E8" s="5"/>
      <c r="F8" s="5"/>
      <c r="G8" s="16"/>
    </row>
    <row r="9" spans="1:10" ht="15" thickBot="1" x14ac:dyDescent="0.35">
      <c r="G9" s="9" t="s">
        <v>10</v>
      </c>
    </row>
    <row r="10" spans="1:10" ht="15" thickBot="1" x14ac:dyDescent="0.35">
      <c r="B10" s="2" t="s">
        <v>3</v>
      </c>
      <c r="G10" s="17"/>
      <c r="H10" s="16"/>
    </row>
    <row r="11" spans="1:10" ht="15" thickBot="1" x14ac:dyDescent="0.35">
      <c r="A11" s="2">
        <v>3</v>
      </c>
      <c r="B11" s="6" t="s">
        <v>10</v>
      </c>
      <c r="C11" s="7"/>
      <c r="D11">
        <v>3</v>
      </c>
      <c r="E11" s="5" t="s">
        <v>18</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6" t="s">
        <v>10</v>
      </c>
      <c r="C18" s="7"/>
      <c r="D18">
        <v>2</v>
      </c>
      <c r="E18" s="5" t="s">
        <v>19</v>
      </c>
      <c r="F18" s="7" t="s">
        <v>10</v>
      </c>
      <c r="H18" s="6" t="s">
        <v>10</v>
      </c>
      <c r="I18" s="7" t="s">
        <v>10</v>
      </c>
    </row>
    <row r="19" spans="1:10" ht="15" thickBot="1" x14ac:dyDescent="0.35">
      <c r="B19" s="5"/>
      <c r="C19" s="5"/>
      <c r="E19" s="5"/>
      <c r="F19" s="5"/>
      <c r="G19" s="16"/>
      <c r="H19" s="19"/>
    </row>
    <row r="20" spans="1:10" ht="15" thickBot="1" x14ac:dyDescent="0.35">
      <c r="G20" s="9" t="s">
        <v>10</v>
      </c>
    </row>
    <row r="21" spans="1:10" ht="15" thickBot="1" x14ac:dyDescent="0.35">
      <c r="B21" s="2" t="s">
        <v>5</v>
      </c>
      <c r="G21" s="17"/>
      <c r="H21" t="s">
        <v>41</v>
      </c>
    </row>
    <row r="22" spans="1:10" ht="15" thickBot="1" x14ac:dyDescent="0.35">
      <c r="A22" s="2">
        <v>4</v>
      </c>
      <c r="B22" s="6" t="s">
        <v>10</v>
      </c>
      <c r="C22" s="7"/>
      <c r="D22">
        <v>4</v>
      </c>
      <c r="E22" s="6" t="s">
        <v>10</v>
      </c>
      <c r="F22" s="7" t="s">
        <v>10</v>
      </c>
      <c r="H22" s="6" t="s">
        <v>10</v>
      </c>
      <c r="I22" s="7"/>
    </row>
    <row r="23" spans="1:10" ht="15" thickBot="1" x14ac:dyDescent="0.35">
      <c r="D23" s="9"/>
      <c r="J23" s="19"/>
    </row>
    <row r="24" spans="1:10" ht="15" thickBot="1" x14ac:dyDescent="0.35">
      <c r="A24" s="2" t="s">
        <v>10</v>
      </c>
      <c r="B24" s="25" t="s">
        <v>38</v>
      </c>
      <c r="C24" s="7"/>
      <c r="J24" s="16"/>
    </row>
    <row r="25" spans="1:10" ht="15" thickBot="1" x14ac:dyDescent="0.35">
      <c r="B25" s="5"/>
      <c r="J25" s="9" t="s">
        <v>10</v>
      </c>
    </row>
    <row r="26" spans="1:10" x14ac:dyDescent="0.3">
      <c r="B26" s="5"/>
      <c r="J26" s="17"/>
    </row>
    <row r="27" spans="1:10" x14ac:dyDescent="0.3">
      <c r="B27" s="5"/>
      <c r="J27" s="19"/>
    </row>
    <row r="28" spans="1:10" ht="15" thickBot="1" x14ac:dyDescent="0.35">
      <c r="B28" s="5"/>
      <c r="J28" s="19"/>
    </row>
    <row r="29" spans="1:10" ht="15" thickBot="1" x14ac:dyDescent="0.35">
      <c r="B29" s="5"/>
      <c r="H29" s="6" t="s">
        <v>10</v>
      </c>
      <c r="I29" s="7" t="s">
        <v>10</v>
      </c>
    </row>
    <row r="30" spans="1:10" x14ac:dyDescent="0.3">
      <c r="B30" s="5"/>
    </row>
    <row r="31" spans="1:10" x14ac:dyDescent="0.3">
      <c r="B31" s="5"/>
    </row>
    <row r="32" spans="1:10" x14ac:dyDescent="0.3">
      <c r="B32" s="5"/>
    </row>
  </sheetData>
  <pageMargins left="0.7" right="0.7" top="0.75" bottom="0.75" header="0.3" footer="0.3"/>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9"/>
  <sheetViews>
    <sheetView workbookViewId="0">
      <selection activeCell="G12" sqref="G12"/>
    </sheetView>
  </sheetViews>
  <sheetFormatPr defaultRowHeight="14.4" x14ac:dyDescent="0.3"/>
  <cols>
    <col min="1" max="1" width="5.33203125" style="2" customWidth="1"/>
    <col min="2" max="3" width="20.6640625" customWidth="1"/>
  </cols>
  <sheetData>
    <row r="1" spans="1:5" ht="18" x14ac:dyDescent="0.35">
      <c r="A1" s="46"/>
      <c r="B1" s="125" t="s">
        <v>74</v>
      </c>
      <c r="C1" s="48"/>
      <c r="D1" s="48"/>
      <c r="E1" s="54"/>
    </row>
    <row r="2" spans="1:5" x14ac:dyDescent="0.3">
      <c r="A2" s="40"/>
      <c r="B2" s="12" t="s">
        <v>70</v>
      </c>
      <c r="C2" s="5"/>
      <c r="D2" s="5"/>
      <c r="E2" s="126" t="s">
        <v>44</v>
      </c>
    </row>
    <row r="3" spans="1:5" x14ac:dyDescent="0.3">
      <c r="A3" s="127" t="s">
        <v>26</v>
      </c>
      <c r="B3" s="12" t="s">
        <v>73</v>
      </c>
      <c r="C3" s="5"/>
      <c r="D3" s="5"/>
      <c r="E3" s="78"/>
    </row>
    <row r="4" spans="1:5" x14ac:dyDescent="0.3">
      <c r="A4" s="128">
        <v>1</v>
      </c>
      <c r="B4" s="5" t="str">
        <f>[1]MAS!B15</f>
        <v>Kataneh</v>
      </c>
      <c r="C4" s="5" t="str">
        <f>[1]MAS!C15</f>
        <v>Hamidi (M)</v>
      </c>
      <c r="D4" s="5" t="str">
        <f>[1]MAS!D15</f>
        <v>FM</v>
      </c>
      <c r="E4" s="129">
        <f>[1]MAS!E15</f>
        <v>187.4</v>
      </c>
    </row>
    <row r="5" spans="1:5" x14ac:dyDescent="0.3">
      <c r="A5" s="128">
        <v>2</v>
      </c>
      <c r="B5" s="5" t="str">
        <f>[1]MAS!B16</f>
        <v>LeTia</v>
      </c>
      <c r="C5" s="5" t="str">
        <f>[1]MAS!C16</f>
        <v>Tybor (M)</v>
      </c>
      <c r="D5" s="5" t="str">
        <f>[1]MAS!D16</f>
        <v>FM</v>
      </c>
      <c r="E5" s="129">
        <f>[1]MAS!E16</f>
        <v>177.2</v>
      </c>
    </row>
    <row r="6" spans="1:5" ht="15" thickBot="1" x14ac:dyDescent="0.35">
      <c r="A6" s="130">
        <v>3</v>
      </c>
      <c r="B6" s="50" t="str">
        <f>[1]MAS!B17</f>
        <v>Barbara Ann</v>
      </c>
      <c r="C6" s="50" t="str">
        <f>[1]MAS!C17</f>
        <v>Garcia (M)</v>
      </c>
      <c r="D6" s="50" t="str">
        <f>[1]MAS!D17</f>
        <v>FM</v>
      </c>
      <c r="E6" s="131">
        <f>[1]MAS!E17</f>
        <v>192.3</v>
      </c>
    </row>
    <row r="7" spans="1:5" x14ac:dyDescent="0.3">
      <c r="B7" s="14"/>
    </row>
    <row r="8" spans="1:5" x14ac:dyDescent="0.3">
      <c r="A8"/>
    </row>
    <row r="9" spans="1:5" x14ac:dyDescent="0.3">
      <c r="A9"/>
    </row>
    <row r="10" spans="1:5" x14ac:dyDescent="0.3">
      <c r="A10"/>
    </row>
    <row r="11" spans="1:5" x14ac:dyDescent="0.3">
      <c r="A11"/>
    </row>
    <row r="12" spans="1:5" x14ac:dyDescent="0.3">
      <c r="A12"/>
    </row>
    <row r="13" spans="1:5" x14ac:dyDescent="0.3">
      <c r="A13"/>
    </row>
    <row r="14" spans="1:5" x14ac:dyDescent="0.3">
      <c r="A14"/>
    </row>
    <row r="15" spans="1:5" x14ac:dyDescent="0.3">
      <c r="A15"/>
    </row>
    <row r="16" spans="1:5" x14ac:dyDescent="0.3">
      <c r="A16"/>
    </row>
    <row r="17" spans="1:2" x14ac:dyDescent="0.3">
      <c r="A17"/>
    </row>
    <row r="18" spans="1:2" x14ac:dyDescent="0.3">
      <c r="B18" s="77"/>
    </row>
    <row r="19" spans="1:2" x14ac:dyDescent="0.3">
      <c r="B19" s="77"/>
    </row>
  </sheetData>
  <sortState xmlns:xlrd2="http://schemas.microsoft.com/office/spreadsheetml/2017/richdata2" ref="A33:D35">
    <sortCondition ref="A33:A35"/>
  </sortState>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3"/>
  <sheetViews>
    <sheetView tabSelected="1" workbookViewId="0">
      <pane ySplit="4" topLeftCell="A5" activePane="bottomLeft" state="frozen"/>
      <selection pane="bottomLeft" activeCell="O5" sqref="O5"/>
    </sheetView>
  </sheetViews>
  <sheetFormatPr defaultRowHeight="14.4" x14ac:dyDescent="0.3"/>
  <cols>
    <col min="1" max="1" width="12.6640625" customWidth="1"/>
    <col min="2" max="2" width="4.6640625" style="2" customWidth="1"/>
    <col min="3" max="4" width="24.6640625" style="2" customWidth="1"/>
    <col min="5" max="5" width="12.6640625" style="2" customWidth="1"/>
  </cols>
  <sheetData>
    <row r="1" spans="1:7" ht="15" thickBot="1" x14ac:dyDescent="0.35"/>
    <row r="2" spans="1:7" ht="24" thickBot="1" x14ac:dyDescent="0.5">
      <c r="A2" s="106"/>
      <c r="B2" s="38"/>
      <c r="C2" s="124" t="str">
        <f>'Competitor Roster'!$B$1</f>
        <v>805 Strongest</v>
      </c>
      <c r="D2" s="38"/>
      <c r="E2" s="38"/>
      <c r="F2" s="54"/>
    </row>
    <row r="3" spans="1:7" x14ac:dyDescent="0.3">
      <c r="A3" s="106"/>
      <c r="B3" s="38"/>
      <c r="C3" s="81" t="str">
        <f>'Competitor Roster'!$B$3</f>
        <v>Masters Women Heavyweight</v>
      </c>
      <c r="D3" s="38"/>
      <c r="E3" s="65" t="s">
        <v>45</v>
      </c>
      <c r="F3" s="54"/>
    </row>
    <row r="4" spans="1:7" ht="15" thickBot="1" x14ac:dyDescent="0.35">
      <c r="A4" s="40" t="s">
        <v>46</v>
      </c>
      <c r="B4" s="24" t="s">
        <v>47</v>
      </c>
      <c r="C4" s="24" t="s">
        <v>48</v>
      </c>
      <c r="D4" s="24"/>
      <c r="E4" s="66" t="s">
        <v>49</v>
      </c>
      <c r="F4" s="107" t="s">
        <v>66</v>
      </c>
    </row>
    <row r="5" spans="1:7" x14ac:dyDescent="0.3">
      <c r="A5" s="76">
        <v>1</v>
      </c>
      <c r="B5" s="82">
        <v>1</v>
      </c>
      <c r="C5" s="82" t="str">
        <f>VLOOKUP(B5,'Competitor Roster'!A:B,2,FALSE)</f>
        <v>Kataneh</v>
      </c>
      <c r="D5" s="82" t="str">
        <f>VLOOKUP(B5,'Competitor Roster'!A:C,3,FALSE)</f>
        <v>Hamidi (M)</v>
      </c>
      <c r="E5" s="71" t="s">
        <v>75</v>
      </c>
      <c r="F5" s="67">
        <v>2</v>
      </c>
    </row>
    <row r="6" spans="1:7" ht="15" thickBot="1" x14ac:dyDescent="0.35">
      <c r="A6" s="83"/>
      <c r="B6" s="84">
        <v>2</v>
      </c>
      <c r="C6" s="84" t="str">
        <f>VLOOKUP(B6,'Competitor Roster'!A:B,2,FALSE)</f>
        <v>LeTia</v>
      </c>
      <c r="D6" s="84" t="str">
        <f>VLOOKUP(B6,'Competitor Roster'!A:C,3,FALSE)</f>
        <v>Tybor (M)</v>
      </c>
      <c r="E6" s="71" t="s">
        <v>76</v>
      </c>
      <c r="F6" s="67">
        <v>1</v>
      </c>
    </row>
    <row r="7" spans="1:7" ht="16.2" thickBot="1" x14ac:dyDescent="0.35">
      <c r="A7" s="72"/>
      <c r="B7" s="73"/>
      <c r="C7" s="74" t="s">
        <v>68</v>
      </c>
      <c r="D7" s="74"/>
      <c r="E7" s="108"/>
      <c r="F7" s="69"/>
    </row>
    <row r="8" spans="1:7" x14ac:dyDescent="0.3">
      <c r="A8" s="76">
        <v>2</v>
      </c>
      <c r="B8" s="82">
        <v>1</v>
      </c>
      <c r="C8" s="86" t="str">
        <f>VLOOKUP(B8,'Competitor Roster'!A:B,2,FALSE)</f>
        <v>Kataneh</v>
      </c>
      <c r="D8" s="87" t="str">
        <f>VLOOKUP(B8,'Competitor Roster'!A:C,3,FALSE)</f>
        <v>Hamidi (M)</v>
      </c>
      <c r="E8" s="71" t="s">
        <v>75</v>
      </c>
      <c r="F8" s="67">
        <v>3</v>
      </c>
      <c r="G8" s="10"/>
    </row>
    <row r="9" spans="1:7" ht="15" thickBot="1" x14ac:dyDescent="0.35">
      <c r="A9" s="88" t="s">
        <v>10</v>
      </c>
      <c r="B9" s="84">
        <v>3</v>
      </c>
      <c r="C9" s="84" t="str">
        <f>VLOOKUP(B9,'Competitor Roster'!A:B,2,FALSE)</f>
        <v>Barbara Ann</v>
      </c>
      <c r="D9" s="85" t="str">
        <f>VLOOKUP(B9,'Competitor Roster'!A:C,3,FALSE)</f>
        <v>Garcia (M)</v>
      </c>
      <c r="E9" s="71" t="s">
        <v>77</v>
      </c>
      <c r="F9" s="67"/>
    </row>
    <row r="10" spans="1:7" ht="16.2" thickBot="1" x14ac:dyDescent="0.35">
      <c r="A10" s="57"/>
      <c r="B10" s="73"/>
      <c r="C10" s="74" t="s">
        <v>68</v>
      </c>
      <c r="D10" s="74"/>
      <c r="E10" s="71"/>
      <c r="F10" s="67"/>
    </row>
    <row r="11" spans="1:7" x14ac:dyDescent="0.3">
      <c r="A11" s="89">
        <v>3</v>
      </c>
      <c r="B11" s="82">
        <v>2</v>
      </c>
      <c r="C11" s="86" t="str">
        <f>VLOOKUP(B11,'Competitor Roster'!A:B,2,FALSE)</f>
        <v>LeTia</v>
      </c>
      <c r="D11" s="87" t="str">
        <f>VLOOKUP(B11,'Competitor Roster'!A:C,3,FALSE)</f>
        <v>Tybor (M)</v>
      </c>
      <c r="E11" s="71" t="s">
        <v>75</v>
      </c>
      <c r="F11" s="67">
        <v>3</v>
      </c>
      <c r="G11" s="10"/>
    </row>
    <row r="12" spans="1:7" ht="15" thickBot="1" x14ac:dyDescent="0.35">
      <c r="A12" s="88"/>
      <c r="B12" s="84">
        <v>3</v>
      </c>
      <c r="C12" s="90" t="str">
        <f>VLOOKUP(B12,'Competitor Roster'!A:B,2,FALSE)</f>
        <v>Barbara Ann</v>
      </c>
      <c r="D12" s="91" t="str">
        <f>VLOOKUP(B12,'Competitor Roster'!A:C,3,FALSE)</f>
        <v>Garcia (M)</v>
      </c>
      <c r="E12" s="79" t="s">
        <v>77</v>
      </c>
      <c r="F12" s="80"/>
      <c r="G12" s="10"/>
    </row>
    <row r="13" spans="1:7" x14ac:dyDescent="0.3">
      <c r="A13" s="75"/>
    </row>
  </sheetData>
  <pageMargins left="0.7" right="0.7" top="0.75" bottom="0.75" header="0.3" footer="0.3"/>
  <pageSetup scale="12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7"/>
  <sheetViews>
    <sheetView workbookViewId="0">
      <selection activeCell="G1" sqref="G1:H1"/>
    </sheetView>
  </sheetViews>
  <sheetFormatPr defaultRowHeight="14.4" x14ac:dyDescent="0.3"/>
  <cols>
    <col min="1" max="1" width="9.33203125" style="2" customWidth="1"/>
    <col min="2" max="2" width="4.6640625" style="2" customWidth="1"/>
    <col min="3" max="3" width="24.6640625" customWidth="1"/>
    <col min="4" max="4" width="4.6640625" style="2" bestFit="1" customWidth="1"/>
    <col min="5" max="5" width="24.6640625" customWidth="1"/>
  </cols>
  <sheetData>
    <row r="1" spans="1:8" ht="21.6" thickBot="1" x14ac:dyDescent="0.45">
      <c r="A1" s="45" t="s">
        <v>50</v>
      </c>
      <c r="F1" s="59"/>
      <c r="G1" s="60" t="s">
        <v>66</v>
      </c>
      <c r="H1" s="60" t="s">
        <v>67</v>
      </c>
    </row>
    <row r="2" spans="1:8" ht="18" x14ac:dyDescent="0.35">
      <c r="A2" s="46" t="s">
        <v>51</v>
      </c>
      <c r="B2" s="38"/>
      <c r="C2" s="47" t="s">
        <v>52</v>
      </c>
      <c r="D2" s="38"/>
      <c r="E2" s="48"/>
      <c r="F2" s="39" t="s">
        <v>45</v>
      </c>
    </row>
    <row r="3" spans="1:8" x14ac:dyDescent="0.3">
      <c r="A3" s="40" t="s">
        <v>46</v>
      </c>
      <c r="B3" s="24" t="s">
        <v>47</v>
      </c>
      <c r="C3" s="24" t="s">
        <v>48</v>
      </c>
      <c r="D3" s="24" t="s">
        <v>47</v>
      </c>
      <c r="E3" s="24" t="s">
        <v>48</v>
      </c>
      <c r="F3" s="41" t="s">
        <v>49</v>
      </c>
    </row>
    <row r="4" spans="1:8" x14ac:dyDescent="0.3">
      <c r="A4" s="40">
        <v>1</v>
      </c>
      <c r="B4" s="24">
        <v>1</v>
      </c>
      <c r="C4" s="24" t="str">
        <f>VLOOKUP(B4,'Competitor Roster'!A:B,2,FALSE)</f>
        <v>Kataneh</v>
      </c>
      <c r="D4" s="24">
        <v>2</v>
      </c>
      <c r="E4" s="24" t="str">
        <f>VLOOKUP(D4,'Competitor Roster'!A:B,2,FALSE)</f>
        <v>LeTia</v>
      </c>
      <c r="F4" s="61"/>
      <c r="G4" s="62">
        <v>3</v>
      </c>
      <c r="H4" s="62">
        <v>0</v>
      </c>
    </row>
    <row r="5" spans="1:8" x14ac:dyDescent="0.3">
      <c r="A5" s="40">
        <v>2</v>
      </c>
      <c r="B5" s="24">
        <v>3</v>
      </c>
      <c r="C5" s="24" t="str">
        <f>VLOOKUP(B5,'Competitor Roster'!A:B,2,FALSE)</f>
        <v>Barbara Ann</v>
      </c>
      <c r="D5" s="24">
        <v>4</v>
      </c>
      <c r="E5" s="24" t="e">
        <f>VLOOKUP(D5,'Competitor Roster'!A:B,2,FALSE)</f>
        <v>#N/A</v>
      </c>
      <c r="F5" s="61"/>
      <c r="G5" s="62">
        <v>1</v>
      </c>
      <c r="H5" s="62">
        <v>2</v>
      </c>
    </row>
    <row r="6" spans="1:8" ht="15" thickBot="1" x14ac:dyDescent="0.35">
      <c r="A6" s="49">
        <v>3</v>
      </c>
      <c r="B6" s="42">
        <v>5</v>
      </c>
      <c r="C6" s="24" t="e">
        <f>VLOOKUP(B6,'Competitor Roster'!A:B,2,FALSE)</f>
        <v>#N/A</v>
      </c>
      <c r="D6" s="24">
        <v>6</v>
      </c>
      <c r="E6" s="24" t="e">
        <f>VLOOKUP(D6,'Competitor Roster'!A:B,2,FALSE)</f>
        <v>#N/A</v>
      </c>
      <c r="F6" s="63"/>
      <c r="G6" s="62">
        <v>1</v>
      </c>
      <c r="H6" s="62">
        <v>2</v>
      </c>
    </row>
    <row r="7" spans="1:8" ht="15" thickBot="1" x14ac:dyDescent="0.35">
      <c r="C7" s="6"/>
      <c r="D7" s="52"/>
      <c r="E7" s="53"/>
    </row>
    <row r="8" spans="1:8" ht="18" x14ac:dyDescent="0.35">
      <c r="A8" s="46" t="s">
        <v>51</v>
      </c>
      <c r="B8" s="38"/>
      <c r="C8" s="47" t="s">
        <v>53</v>
      </c>
      <c r="D8" s="38"/>
      <c r="E8" s="48"/>
      <c r="F8" s="39" t="s">
        <v>45</v>
      </c>
    </row>
    <row r="9" spans="1:8" x14ac:dyDescent="0.3">
      <c r="A9" s="40" t="s">
        <v>46</v>
      </c>
      <c r="B9" s="24" t="s">
        <v>47</v>
      </c>
      <c r="C9" s="24" t="s">
        <v>48</v>
      </c>
      <c r="D9" s="24" t="s">
        <v>47</v>
      </c>
      <c r="E9" s="24" t="s">
        <v>48</v>
      </c>
      <c r="F9" s="41" t="s">
        <v>49</v>
      </c>
    </row>
    <row r="10" spans="1:8" x14ac:dyDescent="0.3">
      <c r="A10" s="40">
        <v>4</v>
      </c>
      <c r="B10" s="24">
        <v>1</v>
      </c>
      <c r="C10" s="24" t="str">
        <f>VLOOKUP(B10,'Competitor Roster'!A:B,2,FALSE)</f>
        <v>Kataneh</v>
      </c>
      <c r="D10" s="24">
        <v>6</v>
      </c>
      <c r="E10" s="24" t="e">
        <f>VLOOKUP(D10,'Competitor Roster'!A:B,2,FALSE)</f>
        <v>#N/A</v>
      </c>
      <c r="F10" s="61"/>
      <c r="G10" s="62">
        <v>1</v>
      </c>
      <c r="H10" s="62">
        <v>2</v>
      </c>
    </row>
    <row r="11" spans="1:8" x14ac:dyDescent="0.3">
      <c r="A11" s="40">
        <v>5</v>
      </c>
      <c r="B11" s="24">
        <v>2</v>
      </c>
      <c r="C11" s="24" t="str">
        <f>VLOOKUP(B11,'Competitor Roster'!A:B,2,FALSE)</f>
        <v>LeTia</v>
      </c>
      <c r="D11" s="24">
        <v>3</v>
      </c>
      <c r="E11" s="24" t="str">
        <f>VLOOKUP(D11,'Competitor Roster'!A:B,2,FALSE)</f>
        <v>Barbara Ann</v>
      </c>
      <c r="F11" s="61"/>
      <c r="G11" s="62">
        <v>1</v>
      </c>
      <c r="H11" s="62">
        <v>2</v>
      </c>
    </row>
    <row r="12" spans="1:8" ht="15" thickBot="1" x14ac:dyDescent="0.35">
      <c r="A12" s="49">
        <v>6</v>
      </c>
      <c r="B12" s="42">
        <v>4</v>
      </c>
      <c r="C12" s="42" t="e">
        <f>VLOOKUP(B12,'Competitor Roster'!A:B,2,FALSE)</f>
        <v>#N/A</v>
      </c>
      <c r="D12" s="42">
        <v>5</v>
      </c>
      <c r="E12" s="42" t="e">
        <f>VLOOKUP(D12,'Competitor Roster'!A:B,2,FALSE)</f>
        <v>#N/A</v>
      </c>
      <c r="F12" s="63"/>
      <c r="G12" s="62">
        <v>3</v>
      </c>
      <c r="H12" s="62">
        <v>0</v>
      </c>
    </row>
    <row r="13" spans="1:8" x14ac:dyDescent="0.3">
      <c r="C13" s="10" t="s">
        <v>54</v>
      </c>
      <c r="D13" s="4"/>
      <c r="E13" s="10"/>
    </row>
    <row r="14" spans="1:8" ht="15" thickBot="1" x14ac:dyDescent="0.35">
      <c r="C14" s="10"/>
      <c r="D14" s="4"/>
      <c r="E14" s="10"/>
    </row>
    <row r="15" spans="1:8" ht="18" x14ac:dyDescent="0.35">
      <c r="A15" s="46" t="s">
        <v>51</v>
      </c>
      <c r="B15" s="38"/>
      <c r="C15" s="47" t="s">
        <v>55</v>
      </c>
      <c r="D15" s="38"/>
      <c r="E15" s="54"/>
      <c r="F15" s="39" t="s">
        <v>45</v>
      </c>
    </row>
    <row r="16" spans="1:8" x14ac:dyDescent="0.3">
      <c r="A16" s="40" t="s">
        <v>46</v>
      </c>
      <c r="B16" s="24" t="s">
        <v>47</v>
      </c>
      <c r="C16" s="24" t="s">
        <v>48</v>
      </c>
      <c r="D16" s="24" t="s">
        <v>47</v>
      </c>
      <c r="E16" s="55" t="s">
        <v>48</v>
      </c>
      <c r="F16" s="41" t="s">
        <v>49</v>
      </c>
    </row>
    <row r="17" spans="1:8" x14ac:dyDescent="0.3">
      <c r="A17" s="40">
        <v>7</v>
      </c>
      <c r="B17" s="24"/>
      <c r="C17" s="24" t="s">
        <v>10</v>
      </c>
      <c r="D17" s="24"/>
      <c r="E17" s="55" t="s">
        <v>10</v>
      </c>
      <c r="F17" s="61"/>
      <c r="G17" s="62"/>
      <c r="H17" s="62"/>
    </row>
    <row r="18" spans="1:8" ht="15" thickBot="1" x14ac:dyDescent="0.35">
      <c r="A18" s="49">
        <v>8</v>
      </c>
      <c r="B18" s="42"/>
      <c r="C18" s="42" t="s">
        <v>10</v>
      </c>
      <c r="D18" s="42"/>
      <c r="E18" s="56" t="s">
        <v>10</v>
      </c>
      <c r="F18" s="63"/>
      <c r="G18" s="62"/>
      <c r="H18" s="62"/>
    </row>
    <row r="19" spans="1:8" ht="15" thickBot="1" x14ac:dyDescent="0.35">
      <c r="A19" s="24"/>
      <c r="B19" s="24"/>
      <c r="C19" s="24"/>
      <c r="D19" s="24"/>
      <c r="E19" s="24"/>
      <c r="F19" s="5"/>
    </row>
    <row r="20" spans="1:8" ht="18" x14ac:dyDescent="0.35">
      <c r="A20" s="46" t="s">
        <v>51</v>
      </c>
      <c r="B20" s="38"/>
      <c r="C20" s="47" t="s">
        <v>61</v>
      </c>
      <c r="D20" s="38"/>
      <c r="E20" s="54"/>
      <c r="F20" s="39" t="s">
        <v>45</v>
      </c>
    </row>
    <row r="21" spans="1:8" x14ac:dyDescent="0.3">
      <c r="A21" s="40" t="s">
        <v>46</v>
      </c>
      <c r="B21" s="24" t="s">
        <v>47</v>
      </c>
      <c r="C21" s="24" t="s">
        <v>48</v>
      </c>
      <c r="D21" s="24" t="s">
        <v>47</v>
      </c>
      <c r="E21" s="55" t="s">
        <v>48</v>
      </c>
      <c r="F21" s="41" t="s">
        <v>49</v>
      </c>
    </row>
    <row r="22" spans="1:8" x14ac:dyDescent="0.3">
      <c r="A22" s="40">
        <v>9</v>
      </c>
      <c r="B22" s="24"/>
      <c r="C22" s="24" t="s">
        <v>10</v>
      </c>
      <c r="D22" s="24"/>
      <c r="E22" s="55" t="s">
        <v>10</v>
      </c>
      <c r="F22" s="57"/>
      <c r="G22" s="62"/>
      <c r="H22" s="62"/>
    </row>
    <row r="23" spans="1:8" ht="15" thickBot="1" x14ac:dyDescent="0.35">
      <c r="A23" s="49">
        <v>10</v>
      </c>
      <c r="B23" s="42"/>
      <c r="C23" s="42" t="s">
        <v>10</v>
      </c>
      <c r="D23" s="42"/>
      <c r="E23" s="56" t="s">
        <v>10</v>
      </c>
      <c r="F23" s="58"/>
      <c r="G23" s="62"/>
      <c r="H23" s="62"/>
    </row>
    <row r="24" spans="1:8" ht="174.6" x14ac:dyDescent="0.3">
      <c r="C24" s="51" t="s">
        <v>56</v>
      </c>
      <c r="E24" s="51" t="s">
        <v>57</v>
      </c>
    </row>
    <row r="26" spans="1:8" ht="21.6" thickBot="1" x14ac:dyDescent="0.45">
      <c r="A26" s="45" t="s">
        <v>50</v>
      </c>
    </row>
    <row r="27" spans="1:8" ht="18" x14ac:dyDescent="0.35">
      <c r="A27" s="46" t="s">
        <v>58</v>
      </c>
      <c r="B27" s="38"/>
      <c r="C27" s="47" t="s">
        <v>52</v>
      </c>
      <c r="D27" s="38"/>
      <c r="E27" s="48"/>
      <c r="F27" s="39" t="s">
        <v>45</v>
      </c>
    </row>
    <row r="28" spans="1:8" x14ac:dyDescent="0.3">
      <c r="A28" s="40" t="s">
        <v>46</v>
      </c>
      <c r="B28" s="24" t="s">
        <v>47</v>
      </c>
      <c r="C28" s="24" t="s">
        <v>48</v>
      </c>
      <c r="D28" s="24" t="s">
        <v>47</v>
      </c>
      <c r="E28" s="24" t="s">
        <v>48</v>
      </c>
      <c r="F28" s="41" t="s">
        <v>49</v>
      </c>
    </row>
    <row r="29" spans="1:8" x14ac:dyDescent="0.3">
      <c r="A29" s="40">
        <v>1</v>
      </c>
      <c r="B29" s="24">
        <v>1</v>
      </c>
      <c r="C29" s="5"/>
      <c r="D29" s="24">
        <v>2</v>
      </c>
      <c r="E29" s="5"/>
      <c r="F29" s="43"/>
    </row>
    <row r="30" spans="1:8" x14ac:dyDescent="0.3">
      <c r="A30" s="40">
        <v>2</v>
      </c>
      <c r="B30" s="24">
        <v>3</v>
      </c>
      <c r="C30" s="5"/>
      <c r="D30" s="24">
        <v>4</v>
      </c>
      <c r="E30" s="5"/>
      <c r="F30" s="43"/>
    </row>
    <row r="31" spans="1:8" x14ac:dyDescent="0.3">
      <c r="A31" s="40">
        <v>3</v>
      </c>
      <c r="B31" s="24">
        <v>5</v>
      </c>
      <c r="C31" s="5"/>
      <c r="D31" s="24">
        <v>6</v>
      </c>
      <c r="E31" s="5"/>
      <c r="F31" s="43"/>
    </row>
    <row r="32" spans="1:8" ht="15" thickBot="1" x14ac:dyDescent="0.35">
      <c r="A32" s="49" t="s">
        <v>59</v>
      </c>
      <c r="B32" s="42">
        <v>7</v>
      </c>
      <c r="C32" s="50"/>
      <c r="D32" s="42">
        <v>0</v>
      </c>
      <c r="E32" s="50"/>
      <c r="F32" s="44"/>
    </row>
    <row r="33" spans="1:6" ht="15" thickBot="1" x14ac:dyDescent="0.35"/>
    <row r="34" spans="1:6" ht="18" x14ac:dyDescent="0.35">
      <c r="A34" s="46" t="s">
        <v>58</v>
      </c>
      <c r="B34" s="38"/>
      <c r="C34" s="47" t="s">
        <v>53</v>
      </c>
      <c r="D34" s="38"/>
      <c r="E34" s="48"/>
      <c r="F34" s="39" t="s">
        <v>45</v>
      </c>
    </row>
    <row r="35" spans="1:6" x14ac:dyDescent="0.3">
      <c r="A35" s="40" t="s">
        <v>46</v>
      </c>
      <c r="B35" s="24" t="s">
        <v>47</v>
      </c>
      <c r="C35" s="24" t="s">
        <v>48</v>
      </c>
      <c r="D35" s="24" t="s">
        <v>47</v>
      </c>
      <c r="E35" s="24" t="s">
        <v>48</v>
      </c>
      <c r="F35" s="41" t="s">
        <v>49</v>
      </c>
    </row>
    <row r="36" spans="1:6" x14ac:dyDescent="0.3">
      <c r="A36" s="40">
        <v>4</v>
      </c>
      <c r="B36" s="24">
        <v>7</v>
      </c>
      <c r="C36" s="24"/>
      <c r="D36" s="24">
        <v>1</v>
      </c>
      <c r="E36" s="24"/>
      <c r="F36" s="41"/>
    </row>
    <row r="37" spans="1:6" x14ac:dyDescent="0.3">
      <c r="A37" s="40">
        <v>5</v>
      </c>
      <c r="B37" s="24">
        <v>2</v>
      </c>
      <c r="C37" s="5"/>
      <c r="D37" s="24">
        <v>3</v>
      </c>
      <c r="E37" s="5" t="s">
        <v>10</v>
      </c>
      <c r="F37" s="43"/>
    </row>
    <row r="38" spans="1:6" x14ac:dyDescent="0.3">
      <c r="A38" s="40">
        <v>6</v>
      </c>
      <c r="B38" s="24">
        <v>4</v>
      </c>
      <c r="C38" s="5"/>
      <c r="D38" s="24">
        <v>5</v>
      </c>
      <c r="E38" s="5"/>
      <c r="F38" s="43"/>
    </row>
    <row r="39" spans="1:6" ht="15" thickBot="1" x14ac:dyDescent="0.35">
      <c r="A39" s="49">
        <v>7</v>
      </c>
      <c r="B39" s="42">
        <v>6</v>
      </c>
      <c r="C39" s="50"/>
      <c r="D39" s="42">
        <v>7</v>
      </c>
      <c r="E39" s="50"/>
      <c r="F39" s="44"/>
    </row>
    <row r="40" spans="1:6" x14ac:dyDescent="0.3">
      <c r="C40" s="10" t="s">
        <v>54</v>
      </c>
      <c r="D40" s="4"/>
      <c r="E40" s="10"/>
    </row>
    <row r="41" spans="1:6" ht="15" thickBot="1" x14ac:dyDescent="0.35">
      <c r="C41" s="10"/>
      <c r="D41" s="4"/>
      <c r="E41" s="10"/>
    </row>
    <row r="42" spans="1:6" ht="18" x14ac:dyDescent="0.35">
      <c r="A42" s="46" t="s">
        <v>58</v>
      </c>
      <c r="B42" s="38"/>
      <c r="C42" s="47" t="s">
        <v>55</v>
      </c>
      <c r="D42" s="38"/>
      <c r="E42" s="48"/>
      <c r="F42" s="39" t="s">
        <v>45</v>
      </c>
    </row>
    <row r="43" spans="1:6" x14ac:dyDescent="0.3">
      <c r="A43" s="40" t="s">
        <v>46</v>
      </c>
      <c r="B43" s="24" t="s">
        <v>47</v>
      </c>
      <c r="C43" s="24" t="s">
        <v>48</v>
      </c>
      <c r="D43" s="24" t="s">
        <v>47</v>
      </c>
      <c r="E43" s="24" t="s">
        <v>48</v>
      </c>
      <c r="F43" s="41" t="s">
        <v>49</v>
      </c>
    </row>
    <row r="44" spans="1:6" x14ac:dyDescent="0.3">
      <c r="A44" s="40">
        <v>8</v>
      </c>
      <c r="B44" s="24"/>
      <c r="C44" s="5"/>
      <c r="D44" s="24"/>
      <c r="E44" s="5"/>
      <c r="F44" s="43"/>
    </row>
    <row r="45" spans="1:6" x14ac:dyDescent="0.3">
      <c r="A45" s="40">
        <v>9</v>
      </c>
      <c r="B45" s="24"/>
      <c r="C45" s="5"/>
      <c r="D45" s="24"/>
      <c r="E45" s="5"/>
      <c r="F45" s="43"/>
    </row>
    <row r="46" spans="1:6" ht="15" thickBot="1" x14ac:dyDescent="0.35">
      <c r="A46" s="49">
        <v>10</v>
      </c>
      <c r="B46" s="42"/>
      <c r="C46" s="50"/>
      <c r="D46" s="42"/>
      <c r="E46" s="50"/>
      <c r="F46" s="44"/>
    </row>
    <row r="47" spans="1:6" ht="174.6" x14ac:dyDescent="0.3">
      <c r="C47" s="51" t="s">
        <v>56</v>
      </c>
      <c r="E47" s="51" t="s">
        <v>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selection activeCell="D3" sqref="D3"/>
    </sheetView>
  </sheetViews>
  <sheetFormatPr defaultRowHeight="14.4" x14ac:dyDescent="0.3"/>
  <cols>
    <col min="1" max="1" width="5.33203125" customWidth="1"/>
    <col min="2" max="2" width="39.6640625" bestFit="1" customWidth="1"/>
  </cols>
  <sheetData>
    <row r="1" spans="1:7" ht="15.6" x14ac:dyDescent="0.3">
      <c r="B1" s="11" t="s">
        <v>60</v>
      </c>
      <c r="C1" s="10" t="s">
        <v>44</v>
      </c>
      <c r="D1" t="s">
        <v>62</v>
      </c>
      <c r="E1" t="s">
        <v>63</v>
      </c>
      <c r="F1" t="s">
        <v>64</v>
      </c>
      <c r="G1" t="s">
        <v>65</v>
      </c>
    </row>
    <row r="2" spans="1:7" x14ac:dyDescent="0.3">
      <c r="A2" s="10" t="s">
        <v>26</v>
      </c>
      <c r="B2" s="12" t="s">
        <v>43</v>
      </c>
    </row>
    <row r="3" spans="1:7" x14ac:dyDescent="0.3">
      <c r="A3">
        <v>1</v>
      </c>
      <c r="B3" s="24" t="str">
        <f>VLOOKUP(A3,'Competitor Roster'!A:B,2,FALSE)</f>
        <v>Kataneh</v>
      </c>
      <c r="C3" s="24" t="str">
        <f>VLOOKUP(B3,'Competitor Roster'!B:C,2,FALSE)</f>
        <v>Hamidi (M)</v>
      </c>
      <c r="D3" s="68" t="str">
        <f>VLOOKUP(A3,'Round Robin'!B:F,4,FALSE)</f>
        <v>2</v>
      </c>
      <c r="E3" s="68" t="str">
        <f>VLOOKUP(A3,'Round Robin'!B:F,4,FALSE)</f>
        <v>2</v>
      </c>
      <c r="F3" s="64"/>
      <c r="G3" s="64"/>
    </row>
    <row r="4" spans="1:7" x14ac:dyDescent="0.3">
      <c r="A4">
        <v>2</v>
      </c>
      <c r="B4" s="24" t="str">
        <f>VLOOKUP(A4,'Competitor Roster'!A:B,2,FALSE)</f>
        <v>LeTia</v>
      </c>
      <c r="C4" s="24" t="str">
        <f>VLOOKUP(B4,'Competitor Roster'!B:C,2,FALSE)</f>
        <v>Tybor (M)</v>
      </c>
      <c r="D4" s="68" t="str">
        <f>VLOOKUP(A4,'Round Robin'!B:F,4,FALSE)</f>
        <v>1</v>
      </c>
      <c r="E4" s="68" t="str">
        <f>VLOOKUP(A4,'Round Robin'!B:F,4,FALSE)</f>
        <v>1</v>
      </c>
      <c r="F4" s="64"/>
      <c r="G4" s="64"/>
    </row>
    <row r="5" spans="1:7" x14ac:dyDescent="0.3">
      <c r="A5">
        <v>3</v>
      </c>
      <c r="B5" s="24" t="str">
        <f>VLOOKUP(A5,'Competitor Roster'!A:B,2,FALSE)</f>
        <v>Barbara Ann</v>
      </c>
      <c r="C5" s="24" t="str">
        <f>VLOOKUP(B5,'Competitor Roster'!B:C,2,FALSE)</f>
        <v>Garcia (M)</v>
      </c>
      <c r="D5" s="68" t="str">
        <f>VLOOKUP(A5,'Round Robin'!B:F,4,FALSE)</f>
        <v>0</v>
      </c>
      <c r="E5" s="68" t="str">
        <f>VLOOKUP(A5,'Round Robin'!B:F,4,FALSE)</f>
        <v>0</v>
      </c>
      <c r="F5" s="64"/>
      <c r="G5" s="64"/>
    </row>
    <row r="6" spans="1:7" x14ac:dyDescent="0.3">
      <c r="A6">
        <v>4</v>
      </c>
      <c r="B6" s="24" t="e">
        <f>VLOOKUP(A6,'Competitor Roster'!A:B,2,FALSE)</f>
        <v>#N/A</v>
      </c>
      <c r="C6" s="24" t="e">
        <f>VLOOKUP(B6,'Competitor Roster'!B:C,2,FALSE)</f>
        <v>#N/A</v>
      </c>
      <c r="D6" s="68" t="e">
        <f>VLOOKUP(A6,'Round Robin'!B:F,4,FALSE)</f>
        <v>#N/A</v>
      </c>
      <c r="E6" s="68" t="e">
        <f>VLOOKUP(A6,'Round Robin'!B:F,4,FALSE)</f>
        <v>#N/A</v>
      </c>
      <c r="F6" s="64"/>
      <c r="G6" s="64"/>
    </row>
    <row r="7" spans="1:7" x14ac:dyDescent="0.3">
      <c r="A7">
        <v>5</v>
      </c>
      <c r="B7" s="24" t="e">
        <f>VLOOKUP(A7,'Competitor Roster'!A:B,2,FALSE)</f>
        <v>#N/A</v>
      </c>
      <c r="C7" s="24" t="e">
        <f>VLOOKUP(B7,'Competitor Roster'!B:C,2,FALSE)</f>
        <v>#N/A</v>
      </c>
      <c r="D7" s="68" t="e">
        <f>VLOOKUP(A7,'Round Robin'!B:F,4,FALSE)</f>
        <v>#N/A</v>
      </c>
      <c r="E7" s="68" t="e">
        <f>VLOOKUP(A7,'Round Robin'!B:F,4,FALSE)</f>
        <v>#N/A</v>
      </c>
      <c r="F7" s="64"/>
      <c r="G7" s="64"/>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Light Weight Men</vt:lpstr>
      <vt:lpstr>Light Heavy Weight Men</vt:lpstr>
      <vt:lpstr>Heavy Weight Men</vt:lpstr>
      <vt:lpstr>Light Weight Women </vt:lpstr>
      <vt:lpstr>Heavy Weight Women</vt:lpstr>
      <vt:lpstr>Competitor Roster</vt:lpstr>
      <vt:lpstr>Round Robin</vt:lpstr>
      <vt:lpstr>Rounds</vt:lpstr>
      <vt:lpstr>Score Sheet</vt:lpstr>
      <vt:lpstr>Score Sheet (2)</vt:lpstr>
      <vt:lpstr>Score Sheet </vt:lpstr>
      <vt:lpstr>'Competitor Roster'!Print_Area</vt:lpstr>
      <vt:lpstr>'Heavy Weight Men'!Print_Area</vt:lpstr>
      <vt:lpstr>'Round Robin'!Print_Area</vt:lpstr>
      <vt:lpstr>'Score Sheet'!Print_Area</vt:lpstr>
      <vt:lpstr>'Score Sheet '!Print_Area</vt:lpstr>
      <vt:lpstr>'Score Sheet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Odd Haugen</cp:lastModifiedBy>
  <cp:lastPrinted>2019-12-08T18:20:21Z</cp:lastPrinted>
  <dcterms:created xsi:type="dcterms:W3CDTF">2012-12-13T18:30:16Z</dcterms:created>
  <dcterms:modified xsi:type="dcterms:W3CDTF">2019-12-10T19:30:42Z</dcterms:modified>
</cp:coreProperties>
</file>