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130"/>
  <workbookPr defaultThemeVersion="124226"/>
  <mc:AlternateContent xmlns:mc="http://schemas.openxmlformats.org/markup-compatibility/2006">
    <mc:Choice Requires="x15">
      <x15ac:absPath xmlns:x15ac="http://schemas.microsoft.com/office/spreadsheetml/2010/11/ac" url="C:\Users\conta\Documents\Strongman\805 Strongman\"/>
    </mc:Choice>
  </mc:AlternateContent>
  <xr:revisionPtr revIDLastSave="0" documentId="13_ncr:1_{0AF50AB3-A901-4035-831E-EBEDAAA6AE31}" xr6:coauthVersionLast="45" xr6:coauthVersionMax="45" xr10:uidLastSave="{00000000-0000-0000-0000-000000000000}"/>
  <bookViews>
    <workbookView xWindow="-108" yWindow="-108" windowWidth="23256" windowHeight="12576" firstSheet="5" activeTab="6" xr2:uid="{00000000-000D-0000-FFFF-FFFF00000000}"/>
  </bookViews>
  <sheets>
    <sheet name="Light Weight Men" sheetId="5" state="hidden" r:id="rId1"/>
    <sheet name="Light Heavy Weight Men" sheetId="4" state="hidden" r:id="rId2"/>
    <sheet name="Heavy Weight Men" sheetId="1" state="hidden" r:id="rId3"/>
    <sheet name="Light Weight Women " sheetId="7" state="hidden" r:id="rId4"/>
    <sheet name="Heavy Weight Women" sheetId="8" state="hidden" r:id="rId5"/>
    <sheet name="Competitor Roster" sheetId="6" r:id="rId6"/>
    <sheet name="Rounds of 15 athletes" sheetId="9" r:id="rId7"/>
    <sheet name="Rounds" sheetId="10" state="hidden" r:id="rId8"/>
    <sheet name="Score Sheet" sheetId="12" state="hidden" r:id="rId9"/>
    <sheet name="Score Sheet (2)" sheetId="13" state="hidden" r:id="rId10"/>
    <sheet name="SCORE" sheetId="14" r:id="rId11"/>
  </sheets>
  <externalReferences>
    <externalReference r:id="rId12"/>
  </externalReferences>
  <definedNames>
    <definedName name="_xlnm.Print_Area" localSheetId="5">'Competitor Roster'!$A$3:$D$17</definedName>
    <definedName name="_xlnm.Print_Area" localSheetId="2">'Heavy Weight Men'!$A$1:$L$34</definedName>
    <definedName name="_xlnm.Print_Area" localSheetId="6">'Rounds of 15 athletes'!$A$2:$F$53</definedName>
    <definedName name="_xlnm.Print_Area" localSheetId="10">SCORE!$A$1:$H$32</definedName>
    <definedName name="_xlnm.Print_Area" localSheetId="8">'Score Sheet'!$A$1:$C$9</definedName>
    <definedName name="_xlnm.Print_Area" localSheetId="9">'Score Sheet (2)'!$A$1:$C$9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6" l="1"/>
  <c r="C3" i="6"/>
  <c r="D3" i="6"/>
  <c r="B4" i="6"/>
  <c r="C4" i="6"/>
  <c r="D4" i="6"/>
  <c r="B5" i="6"/>
  <c r="C5" i="6"/>
  <c r="D5" i="6"/>
  <c r="B6" i="6"/>
  <c r="C6" i="6"/>
  <c r="D6" i="6"/>
  <c r="B7" i="6"/>
  <c r="C7" i="6"/>
  <c r="D7" i="6"/>
  <c r="B8" i="6"/>
  <c r="C8" i="6"/>
  <c r="D8" i="6"/>
  <c r="B9" i="6"/>
  <c r="C9" i="6"/>
  <c r="D9" i="6"/>
  <c r="B10" i="6"/>
  <c r="C10" i="6"/>
  <c r="D10" i="6"/>
  <c r="B11" i="6"/>
  <c r="C11" i="6"/>
  <c r="D11" i="6"/>
  <c r="B12" i="6"/>
  <c r="C12" i="6"/>
  <c r="D12" i="6"/>
  <c r="B13" i="6"/>
  <c r="C13" i="6"/>
  <c r="D13" i="6"/>
  <c r="B14" i="6"/>
  <c r="C14" i="6"/>
  <c r="D14" i="6"/>
  <c r="B15" i="6"/>
  <c r="C15" i="6"/>
  <c r="D15" i="6"/>
  <c r="B16" i="6"/>
  <c r="C16" i="6"/>
  <c r="D16" i="6"/>
  <c r="B17" i="6"/>
  <c r="C17" i="6"/>
  <c r="D17" i="6"/>
  <c r="A4" i="14" l="1"/>
  <c r="B4" i="14"/>
  <c r="E4" i="14"/>
  <c r="F4" i="14"/>
  <c r="C21" i="9"/>
  <c r="D21" i="9" s="1"/>
  <c r="D4" i="14" s="1"/>
  <c r="C4" i="14" l="1"/>
  <c r="C53" i="9"/>
  <c r="D53" i="9" s="1"/>
  <c r="C52" i="9"/>
  <c r="D52" i="9" s="1"/>
  <c r="C51" i="9"/>
  <c r="D51" i="9" s="1"/>
  <c r="C50" i="9"/>
  <c r="D50" i="9" s="1"/>
  <c r="C49" i="9"/>
  <c r="C48" i="9"/>
  <c r="D48" i="9" s="1"/>
  <c r="D45" i="9"/>
  <c r="D44" i="9"/>
  <c r="C43" i="9"/>
  <c r="D43" i="9" s="1"/>
  <c r="C42" i="9"/>
  <c r="C41" i="9"/>
  <c r="D41" i="9" s="1"/>
  <c r="C40" i="9"/>
  <c r="D40" i="9" s="1"/>
  <c r="C38" i="9"/>
  <c r="D38" i="9" s="1"/>
  <c r="C2" i="9" l="1"/>
  <c r="A6" i="14" l="1"/>
  <c r="B6" i="14"/>
  <c r="E6" i="14"/>
  <c r="F6" i="14"/>
  <c r="A8" i="14"/>
  <c r="B8" i="14"/>
  <c r="E8" i="14"/>
  <c r="F8" i="14"/>
  <c r="A10" i="14"/>
  <c r="B10" i="14"/>
  <c r="E10" i="14"/>
  <c r="F10" i="14"/>
  <c r="A12" i="14"/>
  <c r="B12" i="14"/>
  <c r="E12" i="14"/>
  <c r="F12" i="14"/>
  <c r="A14" i="14"/>
  <c r="B14" i="14"/>
  <c r="E14" i="14"/>
  <c r="F14" i="14"/>
  <c r="A16" i="14"/>
  <c r="B16" i="14"/>
  <c r="E16" i="14"/>
  <c r="F16" i="14"/>
  <c r="A18" i="14"/>
  <c r="B18" i="14"/>
  <c r="E18" i="14"/>
  <c r="F18" i="14"/>
  <c r="A20" i="14"/>
  <c r="B20" i="14"/>
  <c r="E20" i="14"/>
  <c r="F20" i="14"/>
  <c r="A22" i="14"/>
  <c r="B22" i="14"/>
  <c r="E22" i="14"/>
  <c r="F22" i="14"/>
  <c r="A24" i="14"/>
  <c r="B24" i="14"/>
  <c r="E24" i="14"/>
  <c r="F24" i="14"/>
  <c r="A26" i="14"/>
  <c r="B26" i="14"/>
  <c r="E26" i="14"/>
  <c r="F26" i="14"/>
  <c r="A28" i="14"/>
  <c r="B28" i="14"/>
  <c r="E28" i="14"/>
  <c r="F28" i="14"/>
  <c r="A30" i="14"/>
  <c r="B30" i="14"/>
  <c r="E30" i="14"/>
  <c r="F30" i="14"/>
  <c r="A32" i="14"/>
  <c r="B32" i="14"/>
  <c r="E32" i="14"/>
  <c r="F32" i="14"/>
  <c r="A3" i="14"/>
  <c r="B3" i="14"/>
  <c r="E3" i="14"/>
  <c r="F3" i="14"/>
  <c r="A5" i="14"/>
  <c r="B5" i="14"/>
  <c r="E5" i="14"/>
  <c r="F5" i="14"/>
  <c r="G6" i="14" s="1"/>
  <c r="A7" i="14"/>
  <c r="B7" i="14"/>
  <c r="E7" i="14"/>
  <c r="F7" i="14"/>
  <c r="A9" i="14"/>
  <c r="B9" i="14"/>
  <c r="E9" i="14"/>
  <c r="F9" i="14"/>
  <c r="G10" i="14" s="1"/>
  <c r="A11" i="14"/>
  <c r="B11" i="14"/>
  <c r="E11" i="14"/>
  <c r="F11" i="14"/>
  <c r="A13" i="14"/>
  <c r="B13" i="14"/>
  <c r="E13" i="14"/>
  <c r="F13" i="14"/>
  <c r="A15" i="14"/>
  <c r="B15" i="14"/>
  <c r="E15" i="14"/>
  <c r="F15" i="14"/>
  <c r="A17" i="14"/>
  <c r="B17" i="14"/>
  <c r="E17" i="14"/>
  <c r="F17" i="14"/>
  <c r="A19" i="14"/>
  <c r="B19" i="14"/>
  <c r="E19" i="14"/>
  <c r="F19" i="14"/>
  <c r="A21" i="14"/>
  <c r="B21" i="14"/>
  <c r="E21" i="14"/>
  <c r="F21" i="14"/>
  <c r="A23" i="14"/>
  <c r="B23" i="14"/>
  <c r="E23" i="14"/>
  <c r="F23" i="14"/>
  <c r="A25" i="14"/>
  <c r="B25" i="14"/>
  <c r="E25" i="14"/>
  <c r="F25" i="14"/>
  <c r="A27" i="14"/>
  <c r="B27" i="14"/>
  <c r="E27" i="14"/>
  <c r="F27" i="14"/>
  <c r="A29" i="14"/>
  <c r="B29" i="14"/>
  <c r="E29" i="14"/>
  <c r="F29" i="14"/>
  <c r="A31" i="14"/>
  <c r="B31" i="14"/>
  <c r="E31" i="14"/>
  <c r="F31" i="14"/>
  <c r="G30" i="14" l="1"/>
  <c r="G8" i="14"/>
  <c r="G4" i="14"/>
  <c r="G28" i="14"/>
  <c r="G20" i="14"/>
  <c r="G32" i="14"/>
  <c r="G24" i="14"/>
  <c r="G16" i="14"/>
  <c r="D36" i="9"/>
  <c r="D32" i="14" s="1"/>
  <c r="C36" i="9"/>
  <c r="C32" i="14" s="1"/>
  <c r="D35" i="9"/>
  <c r="D30" i="14" s="1"/>
  <c r="C35" i="9"/>
  <c r="C30" i="14" s="1"/>
  <c r="D34" i="9"/>
  <c r="D28" i="14" s="1"/>
  <c r="C34" i="9"/>
  <c r="C28" i="14" s="1"/>
  <c r="D33" i="9"/>
  <c r="D26" i="14" s="1"/>
  <c r="C33" i="9"/>
  <c r="C26" i="14" s="1"/>
  <c r="D32" i="9"/>
  <c r="D24" i="14" s="1"/>
  <c r="C32" i="9"/>
  <c r="C24" i="14" s="1"/>
  <c r="D31" i="9"/>
  <c r="D22" i="14" s="1"/>
  <c r="C31" i="9"/>
  <c r="C22" i="14" s="1"/>
  <c r="D30" i="9"/>
  <c r="D20" i="14" s="1"/>
  <c r="C30" i="9"/>
  <c r="C20" i="14" s="1"/>
  <c r="D29" i="9"/>
  <c r="D18" i="14" s="1"/>
  <c r="C29" i="9"/>
  <c r="C18" i="14" s="1"/>
  <c r="D28" i="9"/>
  <c r="D16" i="14" s="1"/>
  <c r="C28" i="9"/>
  <c r="C16" i="14" s="1"/>
  <c r="D27" i="9"/>
  <c r="D14" i="14" s="1"/>
  <c r="C27" i="9"/>
  <c r="C14" i="14" s="1"/>
  <c r="D26" i="9"/>
  <c r="D12" i="14" s="1"/>
  <c r="C26" i="9"/>
  <c r="C12" i="14" s="1"/>
  <c r="D25" i="9"/>
  <c r="D10" i="14" s="1"/>
  <c r="C25" i="9"/>
  <c r="C10" i="14" s="1"/>
  <c r="D24" i="9"/>
  <c r="D8" i="14" s="1"/>
  <c r="C24" i="9"/>
  <c r="C8" i="14" s="1"/>
  <c r="C23" i="9"/>
  <c r="C6" i="14" s="1"/>
  <c r="D23" i="9"/>
  <c r="D6" i="14" s="1"/>
  <c r="D15" i="9"/>
  <c r="D21" i="14" s="1"/>
  <c r="C15" i="9"/>
  <c r="C21" i="14" s="1"/>
  <c r="D16" i="9"/>
  <c r="D23" i="14" s="1"/>
  <c r="C16" i="9"/>
  <c r="C23" i="14" s="1"/>
  <c r="D17" i="9"/>
  <c r="D25" i="14" s="1"/>
  <c r="C17" i="9"/>
  <c r="C25" i="14" s="1"/>
  <c r="D18" i="9"/>
  <c r="D27" i="14" s="1"/>
  <c r="C18" i="9"/>
  <c r="C27" i="14" s="1"/>
  <c r="D19" i="9"/>
  <c r="D29" i="14" s="1"/>
  <c r="C19" i="9"/>
  <c r="C29" i="14" s="1"/>
  <c r="D20" i="9"/>
  <c r="D31" i="14" s="1"/>
  <c r="C20" i="9"/>
  <c r="C31" i="14" s="1"/>
  <c r="D14" i="9"/>
  <c r="D19" i="14" s="1"/>
  <c r="C14" i="9"/>
  <c r="C19" i="14" s="1"/>
  <c r="D13" i="9"/>
  <c r="D17" i="14" s="1"/>
  <c r="C13" i="9"/>
  <c r="C17" i="14" s="1"/>
  <c r="D12" i="9"/>
  <c r="D15" i="14" s="1"/>
  <c r="C12" i="9"/>
  <c r="C15" i="14" s="1"/>
  <c r="D11" i="9"/>
  <c r="D13" i="14" s="1"/>
  <c r="C11" i="9"/>
  <c r="C13" i="14" s="1"/>
  <c r="D10" i="9"/>
  <c r="D11" i="14" s="1"/>
  <c r="C10" i="9"/>
  <c r="C11" i="14" s="1"/>
  <c r="D9" i="9"/>
  <c r="D9" i="14" s="1"/>
  <c r="C9" i="9"/>
  <c r="C9" i="14" s="1"/>
  <c r="D8" i="9"/>
  <c r="D7" i="14" s="1"/>
  <c r="C8" i="9"/>
  <c r="C7" i="14" s="1"/>
  <c r="D7" i="9"/>
  <c r="D5" i="14" s="1"/>
  <c r="C7" i="9"/>
  <c r="C5" i="14" s="1"/>
  <c r="C6" i="9"/>
  <c r="C3" i="14" s="1"/>
  <c r="D6" i="9"/>
  <c r="D3" i="14" s="1"/>
  <c r="C4" i="9" l="1"/>
  <c r="A2" i="14" l="1"/>
  <c r="B2" i="14"/>
  <c r="C2" i="14"/>
  <c r="E2" i="14"/>
  <c r="F2" i="14"/>
  <c r="N4" i="13"/>
  <c r="K4" i="13"/>
  <c r="H4" i="13"/>
  <c r="E4" i="13"/>
  <c r="B14" i="13"/>
  <c r="B13" i="13"/>
  <c r="B12" i="13"/>
  <c r="B11" i="13"/>
  <c r="B10" i="13"/>
  <c r="B9" i="13"/>
  <c r="B8" i="13"/>
  <c r="B7" i="13"/>
  <c r="B6" i="13"/>
  <c r="B5" i="13"/>
  <c r="B4" i="13"/>
  <c r="N3" i="13"/>
  <c r="O3" i="13" s="1"/>
  <c r="K3" i="13"/>
  <c r="L3" i="13" s="1"/>
  <c r="H3" i="13"/>
  <c r="I3" i="13" s="1"/>
  <c r="E3" i="13"/>
  <c r="F3" i="13" s="1"/>
  <c r="B3" i="13"/>
  <c r="C3" i="13" s="1"/>
  <c r="E7" i="12"/>
  <c r="E6" i="12"/>
  <c r="E5" i="12"/>
  <c r="E4" i="12"/>
  <c r="E3" i="12"/>
  <c r="D7" i="12"/>
  <c r="D6" i="12"/>
  <c r="D5" i="12"/>
  <c r="D4" i="12"/>
  <c r="D3" i="12"/>
  <c r="B7" i="12" l="1"/>
  <c r="C7" i="12" s="1"/>
  <c r="B6" i="12"/>
  <c r="C6" i="12" s="1"/>
  <c r="B5" i="12"/>
  <c r="C5" i="12" s="1"/>
  <c r="B4" i="12"/>
  <c r="C4" i="12" s="1"/>
  <c r="B3" i="12"/>
  <c r="E12" i="10"/>
  <c r="E11" i="10"/>
  <c r="E10" i="10"/>
  <c r="C12" i="10"/>
  <c r="C11" i="10"/>
  <c r="C10" i="10"/>
  <c r="E6" i="10"/>
  <c r="E5" i="10"/>
  <c r="E4" i="10"/>
  <c r="C6" i="10"/>
  <c r="C5" i="10"/>
  <c r="C4" i="10"/>
  <c r="E18" i="7"/>
  <c r="B7" i="7"/>
  <c r="E7" i="7" s="1"/>
  <c r="H30" i="1"/>
  <c r="H14" i="1"/>
  <c r="H24" i="1"/>
  <c r="H8" i="1"/>
  <c r="E21" i="1"/>
  <c r="E9" i="1"/>
  <c r="C3" i="12" l="1"/>
</calcChain>
</file>

<file path=xl/sharedStrings.xml><?xml version="1.0" encoding="utf-8"?>
<sst xmlns="http://schemas.openxmlformats.org/spreadsheetml/2006/main" count="404" uniqueCount="90">
  <si>
    <t>Semi Final</t>
  </si>
  <si>
    <t xml:space="preserve"> Final</t>
  </si>
  <si>
    <t>one</t>
  </si>
  <si>
    <t>two</t>
  </si>
  <si>
    <t>three</t>
  </si>
  <si>
    <t>four</t>
  </si>
  <si>
    <t>Quarter Finals</t>
  </si>
  <si>
    <t>Bonus Points</t>
  </si>
  <si>
    <t>Winners</t>
  </si>
  <si>
    <t>Winner</t>
  </si>
  <si>
    <t xml:space="preserve"> </t>
  </si>
  <si>
    <t>Tyler Scott (California)</t>
  </si>
  <si>
    <t>Nikolay Dyakonov (Russia)</t>
  </si>
  <si>
    <t>Mike Kromer (Washington)</t>
  </si>
  <si>
    <t>Shawn Couch (California)</t>
  </si>
  <si>
    <t>Kristin Oberst (California)</t>
  </si>
  <si>
    <t>Robert Oberst (California)</t>
  </si>
  <si>
    <t>Jeffery Pearson (Oregon)</t>
  </si>
  <si>
    <t>Amy Wattles (Idaho)</t>
  </si>
  <si>
    <t>Lacy Okey (Washington)</t>
  </si>
  <si>
    <t>Sean Demarinis (California)</t>
  </si>
  <si>
    <t>Kalle Beck (California)</t>
  </si>
  <si>
    <t>Shaun Reid (California)</t>
  </si>
  <si>
    <t>Amenah Razeghi (California)</t>
  </si>
  <si>
    <t>Sonya del Gallego (California)</t>
  </si>
  <si>
    <t>Miguel Del Gallego (California)</t>
  </si>
  <si>
    <t>LOT#</t>
  </si>
  <si>
    <t>Tournament Brackets-Light Weight Men</t>
  </si>
  <si>
    <t>Tournament Brackets-Light Heavy Weight Men</t>
  </si>
  <si>
    <t>Tournament Brackets-Light Weight Women</t>
  </si>
  <si>
    <t>Round of 16</t>
  </si>
  <si>
    <t>five</t>
  </si>
  <si>
    <t>six</t>
  </si>
  <si>
    <t>seven</t>
  </si>
  <si>
    <t>eight</t>
  </si>
  <si>
    <t>Bye</t>
  </si>
  <si>
    <t>Q-Final Winners</t>
  </si>
  <si>
    <t>Semi Winners</t>
  </si>
  <si>
    <t>Lgt weight Winner</t>
  </si>
  <si>
    <t>Tournament Brackets-Heavy Weight (Absolute) Women</t>
  </si>
  <si>
    <t>Dimitar Savatinov (Forida/Bulgaria)</t>
  </si>
  <si>
    <t>Secon place Match</t>
  </si>
  <si>
    <t>Tournament Brackets-Absolute Men</t>
  </si>
  <si>
    <t>Absolute</t>
  </si>
  <si>
    <t>Weight</t>
  </si>
  <si>
    <t>Score</t>
  </si>
  <si>
    <t>Match #</t>
  </si>
  <si>
    <t>Lot#</t>
  </si>
  <si>
    <t>Name</t>
  </si>
  <si>
    <t>win-lose</t>
  </si>
  <si>
    <t>Rounds with Elimination after two losses</t>
  </si>
  <si>
    <r>
      <rPr>
        <sz val="14"/>
        <color theme="1"/>
        <rFont val="Calibri"/>
        <family val="2"/>
        <scheme val="minor"/>
      </rPr>
      <t>6</t>
    </r>
    <r>
      <rPr>
        <sz val="11"/>
        <color theme="1"/>
        <rFont val="Calibri"/>
        <family val="2"/>
        <scheme val="minor"/>
      </rPr>
      <t xml:space="preserve"> athletes</t>
    </r>
  </si>
  <si>
    <t>Round ONE</t>
  </si>
  <si>
    <t>Round TWO</t>
  </si>
  <si>
    <t>Athletes with TWO losses are Eliminated</t>
  </si>
  <si>
    <t>Round THREE</t>
  </si>
  <si>
    <r>
      <t>·</t>
    </r>
    <r>
      <rPr>
        <sz val="8"/>
        <color theme="1"/>
        <rFont val="Times New Roman"/>
        <family val="1"/>
      </rPr>
      <t xml:space="preserve"> If after the next round there are only two athletes, who have one loss or no losses, then the first place belongs to the athlete who wins a bout between the two. Third place goes to the athlete with the highest score among the retired in the last round of athletes. If two athletes have the same points, third place awarded to the winner of their bout. If they have not met each other before, they are given additional bout;</t>
    </r>
  </si>
  <si>
    <r>
      <t>·</t>
    </r>
    <r>
      <rPr>
        <sz val="8"/>
        <color theme="1"/>
        <rFont val="Times New Roman"/>
        <family val="1"/>
      </rPr>
      <t xml:space="preserve">        In a case if there are 3 (three) not eliminated athletes, the places determine by the result of their direct individual meetings (matches): </t>
    </r>
    <r>
      <rPr>
        <i/>
        <sz val="8"/>
        <color theme="1"/>
        <rFont val="Times New Roman"/>
        <family val="1"/>
      </rPr>
      <t>the bonus points awarded in the matches between them is summed and determine the 1</t>
    </r>
    <r>
      <rPr>
        <i/>
        <vertAlign val="superscript"/>
        <sz val="8"/>
        <color theme="1"/>
        <rFont val="Times New Roman"/>
        <family val="1"/>
      </rPr>
      <t>st</t>
    </r>
    <r>
      <rPr>
        <i/>
        <sz val="8"/>
        <color theme="1"/>
        <rFont val="Times New Roman"/>
        <family val="1"/>
      </rPr>
      <t>, 2</t>
    </r>
    <r>
      <rPr>
        <i/>
        <vertAlign val="superscript"/>
        <sz val="8"/>
        <color theme="1"/>
        <rFont val="Times New Roman"/>
        <family val="1"/>
      </rPr>
      <t>nd</t>
    </r>
    <r>
      <rPr>
        <i/>
        <sz val="8"/>
        <color theme="1"/>
        <rFont val="Times New Roman"/>
        <family val="1"/>
      </rPr>
      <t xml:space="preserve"> and 3</t>
    </r>
    <r>
      <rPr>
        <i/>
        <vertAlign val="superscript"/>
        <sz val="8"/>
        <color theme="1"/>
        <rFont val="Times New Roman"/>
        <family val="1"/>
      </rPr>
      <t>rd</t>
    </r>
    <r>
      <rPr>
        <i/>
        <sz val="8"/>
        <color theme="1"/>
        <rFont val="Times New Roman"/>
        <family val="1"/>
      </rPr>
      <t xml:space="preserve"> place.</t>
    </r>
    <r>
      <rPr>
        <sz val="8"/>
        <color theme="1"/>
        <rFont val="Times New Roman"/>
        <family val="1"/>
      </rPr>
      <t xml:space="preserve"> Then, in the case of equal points - the number of points earned in all bouts, then - on the </t>
    </r>
    <r>
      <rPr>
        <i/>
        <sz val="8"/>
        <color theme="1"/>
        <rFont val="Times New Roman"/>
        <family val="1"/>
      </rPr>
      <t>total bonus points earned</t>
    </r>
    <r>
      <rPr>
        <sz val="8"/>
        <color theme="1"/>
        <rFont val="Times New Roman"/>
        <family val="1"/>
      </rPr>
      <t>, then - according to their weight during weigh-in (according to weigh-in protocol), then if equality of weights on the protocol of weigh-in - new weigh-in is carried out, and athlete with lightest weight is given the advantage.</t>
    </r>
  </si>
  <si>
    <r>
      <rPr>
        <sz val="14"/>
        <color theme="1"/>
        <rFont val="Calibri"/>
        <family val="2"/>
        <scheme val="minor"/>
      </rPr>
      <t>7</t>
    </r>
    <r>
      <rPr>
        <sz val="11"/>
        <color theme="1"/>
        <rFont val="Calibri"/>
        <family val="2"/>
        <scheme val="minor"/>
      </rPr>
      <t xml:space="preserve"> athletes</t>
    </r>
  </si>
  <si>
    <t>bye</t>
  </si>
  <si>
    <t>MAS OFF with BAS</t>
  </si>
  <si>
    <t>Round FOUR</t>
  </si>
  <si>
    <t>Round 1</t>
  </si>
  <si>
    <t>Round 2</t>
  </si>
  <si>
    <t>Round 3</t>
  </si>
  <si>
    <t>Round 4</t>
  </si>
  <si>
    <t xml:space="preserve">Points </t>
  </si>
  <si>
    <t>Points</t>
  </si>
  <si>
    <t>Total</t>
  </si>
  <si>
    <t>Fight Schedule</t>
  </si>
  <si>
    <t>Placing</t>
  </si>
  <si>
    <t>ROUND TWO</t>
  </si>
  <si>
    <t>ROUND ONE</t>
  </si>
  <si>
    <t>15 Athletes</t>
  </si>
  <si>
    <t>805 Strongest</t>
  </si>
  <si>
    <t>Middleweight Men</t>
  </si>
  <si>
    <t>PRELIM SCOREING</t>
  </si>
  <si>
    <t xml:space="preserve">Brian </t>
  </si>
  <si>
    <t>Riley</t>
  </si>
  <si>
    <t>Cody</t>
  </si>
  <si>
    <t>Alexander</t>
  </si>
  <si>
    <t>Brian</t>
  </si>
  <si>
    <t>John</t>
  </si>
  <si>
    <t>Sheppard</t>
  </si>
  <si>
    <t>2</t>
  </si>
  <si>
    <t>0</t>
  </si>
  <si>
    <t>1</t>
  </si>
  <si>
    <t>FINAL ROUNDS -Single Elimination</t>
  </si>
  <si>
    <t>Gibson</t>
  </si>
  <si>
    <t>Cutting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</si>
</sst>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22"/>
      <color theme="1"/>
      <name val="Calibri"/>
      <family val="2"/>
      <scheme val="minor"/>
    </font>
    <font>
      <b/>
      <sz val="14"/>
      <color theme="1"/>
      <name val="Calibri"/>
      <family val="2"/>
      <scheme val="minor"/>
    </font>
    <font>
      <b/>
      <sz val="8"/>
      <color theme="1"/>
      <name val="Calibri"/>
      <family val="2"/>
      <scheme val="minor"/>
    </font>
    <font>
      <b/>
      <sz val="12"/>
      <color theme="1"/>
      <name val="Calibri"/>
      <family val="2"/>
      <scheme val="minor"/>
    </font>
    <font>
      <sz val="12"/>
      <color theme="1"/>
      <name val="Times New Roman"/>
      <family val="1"/>
    </font>
    <font>
      <b/>
      <sz val="16"/>
      <color theme="1"/>
      <name val="Calibri"/>
      <family val="2"/>
      <scheme val="minor"/>
    </font>
    <font>
      <b/>
      <sz val="7"/>
      <color theme="1"/>
      <name val="Calibri"/>
      <family val="2"/>
      <scheme val="minor"/>
    </font>
    <font>
      <sz val="16"/>
      <color theme="1"/>
      <name val="Calibri"/>
      <family val="2"/>
      <scheme val="minor"/>
    </font>
    <font>
      <sz val="14"/>
      <color theme="1"/>
      <name val="Calibri"/>
      <family val="2"/>
      <scheme val="minor"/>
    </font>
    <font>
      <sz val="8"/>
      <color theme="1"/>
      <name val="Symbol"/>
      <family val="1"/>
      <charset val="2"/>
    </font>
    <font>
      <sz val="8"/>
      <color theme="1"/>
      <name val="Times New Roman"/>
      <family val="1"/>
    </font>
    <font>
      <i/>
      <sz val="8"/>
      <color theme="1"/>
      <name val="Times New Roman"/>
      <family val="1"/>
    </font>
    <font>
      <i/>
      <vertAlign val="superscript"/>
      <sz val="8"/>
      <color theme="1"/>
      <name val="Times New Roman"/>
      <family val="1"/>
    </font>
    <font>
      <b/>
      <sz val="20"/>
      <color theme="1"/>
      <name val="Calibri"/>
      <family val="2"/>
      <scheme val="minor"/>
    </font>
    <font>
      <b/>
      <sz val="11"/>
      <name val="Calibri"/>
      <family val="2"/>
      <scheme val="minor"/>
    </font>
    <font>
      <sz val="12"/>
      <color theme="1"/>
      <name val="Calibri"/>
      <family val="2"/>
      <scheme val="minor"/>
    </font>
    <font>
      <sz val="11"/>
      <name val="Calibri"/>
      <family val="2"/>
      <scheme val="minor"/>
    </font>
    <font>
      <b/>
      <sz val="12"/>
      <name val="Calibri"/>
      <family val="2"/>
      <scheme val="minor"/>
    </font>
  </fonts>
  <fills count="9">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theme="3" tint="0.59999389629810485"/>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164">
    <xf numFmtId="0" fontId="0" fillId="0" borderId="0" xfId="0"/>
    <xf numFmtId="0" fontId="2" fillId="0" borderId="0" xfId="0" applyFont="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center"/>
    </xf>
    <xf numFmtId="0" fontId="0" fillId="0" borderId="0" xfId="0" applyBorder="1"/>
    <xf numFmtId="0" fontId="0" fillId="0" borderId="2" xfId="0" applyBorder="1"/>
    <xf numFmtId="0" fontId="0" fillId="0" borderId="1" xfId="0" applyBorder="1"/>
    <xf numFmtId="0" fontId="4" fillId="0" borderId="3" xfId="0" applyFont="1" applyBorder="1" applyAlignment="1">
      <alignment horizontal="center"/>
    </xf>
    <xf numFmtId="0" fontId="0" fillId="0" borderId="3" xfId="0" applyBorder="1"/>
    <xf numFmtId="0" fontId="1" fillId="0" borderId="0" xfId="0" applyFont="1"/>
    <xf numFmtId="0" fontId="5" fillId="0" borderId="0" xfId="0" applyFont="1"/>
    <xf numFmtId="0" fontId="1" fillId="0" borderId="0" xfId="0" applyFont="1" applyBorder="1"/>
    <xf numFmtId="0" fontId="6" fillId="0" borderId="0" xfId="0" applyFont="1" applyBorder="1"/>
    <xf numFmtId="0" fontId="0" fillId="0" borderId="0" xfId="0" applyFill="1" applyBorder="1"/>
    <xf numFmtId="0" fontId="0" fillId="0" borderId="4" xfId="0" applyBorder="1"/>
    <xf numFmtId="0" fontId="0" fillId="0" borderId="5" xfId="0" applyBorder="1"/>
    <xf numFmtId="0" fontId="0" fillId="0" borderId="6" xfId="0" applyBorder="1"/>
    <xf numFmtId="0" fontId="4" fillId="0" borderId="0" xfId="0" applyFont="1" applyAlignment="1">
      <alignment wrapText="1"/>
    </xf>
    <xf numFmtId="0" fontId="0" fillId="0" borderId="7" xfId="0" applyBorder="1"/>
    <xf numFmtId="0" fontId="7" fillId="0" borderId="0" xfId="0" applyFont="1"/>
    <xf numFmtId="0" fontId="0" fillId="0" borderId="8" xfId="0" applyBorder="1"/>
    <xf numFmtId="0" fontId="8" fillId="0" borderId="0" xfId="0" applyFont="1" applyAlignment="1">
      <alignment wrapText="1"/>
    </xf>
    <xf numFmtId="0" fontId="0" fillId="0" borderId="9" xfId="0" applyBorder="1"/>
    <xf numFmtId="0" fontId="0" fillId="0" borderId="0" xfId="0" applyBorder="1" applyAlignment="1">
      <alignment horizontal="center"/>
    </xf>
    <xf numFmtId="0" fontId="0" fillId="2" borderId="2" xfId="0" applyFill="1" applyBorder="1"/>
    <xf numFmtId="0" fontId="0" fillId="0" borderId="0" xfId="0" applyFill="1"/>
    <xf numFmtId="0" fontId="0" fillId="0" borderId="2" xfId="0" applyFill="1" applyBorder="1"/>
    <xf numFmtId="0" fontId="0" fillId="0" borderId="0" xfId="0" applyFill="1" applyAlignment="1">
      <alignment horizontal="center"/>
    </xf>
    <xf numFmtId="0" fontId="0" fillId="3" borderId="2" xfId="0" applyFill="1" applyBorder="1"/>
    <xf numFmtId="0" fontId="0" fillId="0" borderId="10" xfId="0" applyBorder="1"/>
    <xf numFmtId="0" fontId="0" fillId="3" borderId="3" xfId="0" applyFill="1"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 xfId="0" applyFill="1" applyBorder="1"/>
    <xf numFmtId="0" fontId="6" fillId="0" borderId="1" xfId="0" applyFont="1" applyBorder="1"/>
    <xf numFmtId="0" fontId="5" fillId="0" borderId="15" xfId="0" applyFont="1" applyBorder="1"/>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Fill="1" applyBorder="1" applyAlignment="1">
      <alignment horizontal="center"/>
    </xf>
    <xf numFmtId="0" fontId="0" fillId="0" borderId="21" xfId="0" applyBorder="1" applyAlignment="1">
      <alignment horizontal="center"/>
    </xf>
    <xf numFmtId="0" fontId="0" fillId="0" borderId="19" xfId="0" applyBorder="1"/>
    <xf numFmtId="0" fontId="0" fillId="0" borderId="22" xfId="0" applyBorder="1"/>
    <xf numFmtId="0" fontId="9" fillId="0" borderId="0" xfId="0" applyFont="1" applyAlignment="1">
      <alignment horizontal="left"/>
    </xf>
    <xf numFmtId="0" fontId="0" fillId="0" borderId="15" xfId="0" applyBorder="1" applyAlignment="1">
      <alignment horizontal="center"/>
    </xf>
    <xf numFmtId="0" fontId="5" fillId="0" borderId="16" xfId="0" applyFont="1" applyBorder="1" applyAlignment="1">
      <alignment horizontal="center"/>
    </xf>
    <xf numFmtId="0" fontId="0" fillId="0" borderId="16" xfId="0" applyBorder="1"/>
    <xf numFmtId="0" fontId="0" fillId="0" borderId="20" xfId="0" applyBorder="1" applyAlignment="1">
      <alignment horizontal="center"/>
    </xf>
    <xf numFmtId="0" fontId="0" fillId="0" borderId="21" xfId="0" applyBorder="1"/>
    <xf numFmtId="0" fontId="11" fillId="0" borderId="0" xfId="0" applyFont="1" applyAlignment="1">
      <alignment horizontal="justify" vertical="top"/>
    </xf>
    <xf numFmtId="0" fontId="0" fillId="0" borderId="23" xfId="0" applyBorder="1" applyAlignment="1">
      <alignment horizontal="center"/>
    </xf>
    <xf numFmtId="0" fontId="0" fillId="0" borderId="24" xfId="0" applyBorder="1"/>
    <xf numFmtId="0" fontId="0" fillId="0" borderId="25" xfId="0" applyBorder="1"/>
    <xf numFmtId="0" fontId="0" fillId="0" borderId="26" xfId="0" applyBorder="1" applyAlignment="1">
      <alignment horizontal="center"/>
    </xf>
    <xf numFmtId="0" fontId="0" fillId="0" borderId="27" xfId="0" applyBorder="1" applyAlignment="1">
      <alignment horizontal="center"/>
    </xf>
    <xf numFmtId="0" fontId="0" fillId="0" borderId="18" xfId="0" applyBorder="1"/>
    <xf numFmtId="0" fontId="0" fillId="0" borderId="20" xfId="0" applyBorder="1"/>
    <xf numFmtId="0" fontId="0" fillId="4" borderId="0" xfId="0" applyFill="1"/>
    <xf numFmtId="0" fontId="0" fillId="4" borderId="0" xfId="0" applyFill="1" applyAlignment="1">
      <alignment horizontal="center"/>
    </xf>
    <xf numFmtId="0" fontId="0" fillId="5" borderId="18" xfId="0" applyFill="1" applyBorder="1"/>
    <xf numFmtId="0" fontId="0" fillId="5" borderId="1" xfId="0" applyFill="1" applyBorder="1"/>
    <xf numFmtId="0" fontId="0" fillId="5" borderId="20" xfId="0" applyFill="1" applyBorder="1"/>
    <xf numFmtId="0" fontId="0" fillId="5" borderId="0" xfId="0" applyFill="1"/>
    <xf numFmtId="0" fontId="0" fillId="4" borderId="17" xfId="0" applyFill="1" applyBorder="1" applyAlignment="1">
      <alignment horizontal="center"/>
    </xf>
    <xf numFmtId="0" fontId="0" fillId="4" borderId="19" xfId="0" applyFill="1" applyBorder="1" applyAlignment="1">
      <alignment horizontal="center"/>
    </xf>
    <xf numFmtId="0" fontId="0" fillId="5" borderId="28" xfId="0" applyFill="1" applyBorder="1"/>
    <xf numFmtId="0" fontId="0" fillId="5" borderId="0" xfId="0" applyFill="1" applyBorder="1"/>
    <xf numFmtId="0" fontId="1" fillId="0" borderId="0" xfId="0" applyFont="1" applyBorder="1" applyAlignment="1">
      <alignment horizontal="center"/>
    </xf>
    <xf numFmtId="0" fontId="0" fillId="0" borderId="24" xfId="0" applyBorder="1" applyAlignment="1">
      <alignment horizontal="center"/>
    </xf>
    <xf numFmtId="49" fontId="0" fillId="5" borderId="30" xfId="0" applyNumberFormat="1" applyFill="1" applyBorder="1" applyAlignment="1">
      <alignment horizontal="center"/>
    </xf>
    <xf numFmtId="0" fontId="0" fillId="0" borderId="0" xfId="0" applyBorder="1" applyAlignment="1" applyProtection="1">
      <alignment horizontal="center"/>
      <protection locked="0"/>
    </xf>
    <xf numFmtId="0" fontId="0" fillId="0" borderId="18" xfId="0" applyFill="1" applyBorder="1" applyAlignment="1" applyProtection="1">
      <alignment horizontal="center"/>
      <protection locked="0"/>
    </xf>
    <xf numFmtId="0" fontId="0" fillId="0" borderId="0" xfId="0" applyFill="1" applyBorder="1" applyAlignment="1" applyProtection="1">
      <alignment horizontal="center"/>
      <protection locked="0"/>
    </xf>
    <xf numFmtId="49" fontId="0" fillId="5" borderId="31" xfId="0" applyNumberFormat="1" applyFill="1" applyBorder="1" applyAlignment="1">
      <alignment horizontal="center"/>
    </xf>
    <xf numFmtId="0" fontId="0" fillId="0" borderId="29" xfId="0" applyFill="1" applyBorder="1"/>
    <xf numFmtId="0" fontId="0" fillId="0" borderId="0" xfId="0" applyAlignment="1">
      <alignment horizontal="center" vertical="top"/>
    </xf>
    <xf numFmtId="0" fontId="16" fillId="0" borderId="0" xfId="0" applyFont="1" applyBorder="1" applyAlignment="1">
      <alignment horizontal="center"/>
    </xf>
    <xf numFmtId="0" fontId="0" fillId="5" borderId="9" xfId="0" applyFill="1" applyBorder="1"/>
    <xf numFmtId="0" fontId="0" fillId="5" borderId="34" xfId="0" applyFill="1" applyBorder="1"/>
    <xf numFmtId="0" fontId="0" fillId="0" borderId="35" xfId="0" applyBorder="1" applyAlignment="1">
      <alignment horizontal="center"/>
    </xf>
    <xf numFmtId="49" fontId="0" fillId="5" borderId="36" xfId="0" applyNumberFormat="1" applyFill="1" applyBorder="1" applyAlignment="1">
      <alignment horizontal="center"/>
    </xf>
    <xf numFmtId="0" fontId="0" fillId="5" borderId="37" xfId="0" applyFill="1" applyBorder="1"/>
    <xf numFmtId="0" fontId="1" fillId="0" borderId="0" xfId="0" applyFont="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20" xfId="0" applyFill="1" applyBorder="1" applyAlignment="1" applyProtection="1">
      <alignment horizontal="center"/>
      <protection locked="0"/>
    </xf>
    <xf numFmtId="0" fontId="0" fillId="7" borderId="33" xfId="0" applyFill="1" applyBorder="1" applyAlignment="1" applyProtection="1">
      <alignment horizontal="center"/>
      <protection locked="0"/>
    </xf>
    <xf numFmtId="0" fontId="0" fillId="7" borderId="32" xfId="0" applyFill="1" applyBorder="1" applyAlignment="1" applyProtection="1">
      <alignment horizontal="center"/>
      <protection locked="0"/>
    </xf>
    <xf numFmtId="0" fontId="0" fillId="4" borderId="18" xfId="0" applyFill="1" applyBorder="1" applyAlignment="1">
      <alignment horizontal="center"/>
    </xf>
    <xf numFmtId="49" fontId="0" fillId="5" borderId="39" xfId="0" applyNumberFormat="1" applyFill="1" applyBorder="1" applyAlignment="1">
      <alignment horizontal="center"/>
    </xf>
    <xf numFmtId="0" fontId="0" fillId="5" borderId="40" xfId="0" applyFill="1" applyBorder="1"/>
    <xf numFmtId="0" fontId="0" fillId="7" borderId="42" xfId="0" applyFill="1" applyBorder="1" applyAlignment="1" applyProtection="1">
      <alignment horizontal="center"/>
      <protection locked="0"/>
    </xf>
    <xf numFmtId="49" fontId="0" fillId="5" borderId="32" xfId="0" applyNumberFormat="1" applyFill="1" applyBorder="1" applyAlignment="1">
      <alignment horizontal="center"/>
    </xf>
    <xf numFmtId="49" fontId="0" fillId="5" borderId="33" xfId="0" applyNumberFormat="1" applyFill="1" applyBorder="1" applyAlignment="1">
      <alignment horizontal="center"/>
    </xf>
    <xf numFmtId="0" fontId="0" fillId="7" borderId="38" xfId="0" applyFill="1" applyBorder="1" applyAlignment="1" applyProtection="1">
      <alignment horizontal="center"/>
      <protection locked="0"/>
    </xf>
    <xf numFmtId="0" fontId="0" fillId="5" borderId="1" xfId="0" applyFill="1" applyBorder="1" applyAlignment="1" applyProtection="1">
      <alignment horizontal="center"/>
      <protection locked="0"/>
    </xf>
    <xf numFmtId="0" fontId="0" fillId="7" borderId="43" xfId="0" applyFill="1" applyBorder="1" applyAlignment="1" applyProtection="1">
      <alignment horizontal="center"/>
      <protection locked="0"/>
    </xf>
    <xf numFmtId="0" fontId="1" fillId="0" borderId="3" xfId="0" applyFont="1" applyBorder="1" applyProtection="1">
      <protection locked="0"/>
    </xf>
    <xf numFmtId="0" fontId="0" fillId="0" borderId="41" xfId="0" applyBorder="1" applyAlignment="1">
      <alignment horizontal="center"/>
    </xf>
    <xf numFmtId="0" fontId="0" fillId="0" borderId="42" xfId="0" applyBorder="1" applyAlignment="1">
      <alignment horizontal="center"/>
    </xf>
    <xf numFmtId="49" fontId="0" fillId="5" borderId="44" xfId="0" applyNumberFormat="1" applyFill="1" applyBorder="1" applyAlignment="1">
      <alignment horizontal="center"/>
    </xf>
    <xf numFmtId="0" fontId="0" fillId="7" borderId="0" xfId="0" applyFill="1" applyBorder="1" applyAlignment="1" applyProtection="1">
      <alignment horizontal="center"/>
      <protection locked="0"/>
    </xf>
    <xf numFmtId="0" fontId="0" fillId="0" borderId="45" xfId="0" applyBorder="1" applyAlignment="1">
      <alignment horizontal="center"/>
    </xf>
    <xf numFmtId="0" fontId="0" fillId="0" borderId="6" xfId="0" applyBorder="1" applyAlignment="1">
      <alignment horizontal="center"/>
    </xf>
    <xf numFmtId="0" fontId="0" fillId="0" borderId="5" xfId="0" applyBorder="1" applyAlignment="1">
      <alignment horizontal="center"/>
    </xf>
    <xf numFmtId="49" fontId="0" fillId="5" borderId="46" xfId="0" applyNumberFormat="1" applyFill="1" applyBorder="1" applyAlignment="1">
      <alignment horizontal="center"/>
    </xf>
    <xf numFmtId="0" fontId="0" fillId="5" borderId="47" xfId="0" applyFill="1" applyBorder="1" applyAlignment="1">
      <alignment horizontal="center"/>
    </xf>
    <xf numFmtId="49" fontId="0" fillId="5" borderId="47" xfId="0" applyNumberFormat="1" applyFill="1" applyBorder="1" applyAlignment="1">
      <alignment horizontal="center"/>
    </xf>
    <xf numFmtId="0" fontId="0" fillId="5" borderId="46" xfId="0" applyFill="1" applyBorder="1" applyAlignment="1">
      <alignment horizontal="center"/>
    </xf>
    <xf numFmtId="0" fontId="1" fillId="0" borderId="0" xfId="0" applyFont="1" applyBorder="1" applyProtection="1">
      <protection locked="0"/>
    </xf>
    <xf numFmtId="0" fontId="1" fillId="0" borderId="16" xfId="0" applyFont="1" applyBorder="1"/>
    <xf numFmtId="0" fontId="1" fillId="0" borderId="25" xfId="0" applyFont="1" applyBorder="1"/>
    <xf numFmtId="0" fontId="1" fillId="0" borderId="18" xfId="0" applyFont="1" applyBorder="1" applyAlignment="1">
      <alignment horizontal="center"/>
    </xf>
    <xf numFmtId="0" fontId="1" fillId="0" borderId="26" xfId="0" applyFont="1" applyBorder="1" applyAlignment="1">
      <alignment horizontal="center"/>
    </xf>
    <xf numFmtId="0" fontId="0" fillId="0" borderId="18" xfId="0" applyBorder="1" applyAlignment="1" applyProtection="1">
      <alignment horizontal="center"/>
      <protection locked="0"/>
    </xf>
    <xf numFmtId="49" fontId="0" fillId="0" borderId="0" xfId="0" applyNumberFormat="1" applyFill="1" applyBorder="1" applyAlignment="1">
      <alignment horizontal="center"/>
    </xf>
    <xf numFmtId="0" fontId="0" fillId="0" borderId="26" xfId="0" applyBorder="1"/>
    <xf numFmtId="0" fontId="0" fillId="6" borderId="26" xfId="0" applyFill="1" applyBorder="1"/>
    <xf numFmtId="0" fontId="1" fillId="0" borderId="18" xfId="0" applyFont="1" applyBorder="1" applyAlignment="1" applyProtection="1">
      <alignment horizontal="center"/>
      <protection locked="0"/>
    </xf>
    <xf numFmtId="0" fontId="18" fillId="0" borderId="0" xfId="0" applyFont="1" applyBorder="1" applyAlignment="1">
      <alignment horizontal="center"/>
    </xf>
    <xf numFmtId="0" fontId="0" fillId="0" borderId="21" xfId="0" applyBorder="1" applyAlignment="1" applyProtection="1">
      <alignment horizontal="center"/>
      <protection locked="0"/>
    </xf>
    <xf numFmtId="49" fontId="0" fillId="5" borderId="0" xfId="0" applyNumberFormat="1" applyFill="1" applyBorder="1" applyAlignment="1">
      <alignment horizontal="center"/>
    </xf>
    <xf numFmtId="0" fontId="16" fillId="0" borderId="0" xfId="0" applyFont="1" applyBorder="1" applyAlignment="1"/>
    <xf numFmtId="0" fontId="19" fillId="0" borderId="0" xfId="0" applyFont="1" applyBorder="1" applyAlignment="1">
      <alignment horizontal="left"/>
    </xf>
    <xf numFmtId="0" fontId="0" fillId="4" borderId="26" xfId="0" applyFill="1" applyBorder="1" applyAlignment="1">
      <alignment horizontal="center"/>
    </xf>
    <xf numFmtId="0" fontId="0" fillId="0" borderId="33" xfId="0" applyBorder="1" applyAlignment="1" applyProtection="1">
      <alignment horizontal="center"/>
      <protection locked="0"/>
    </xf>
    <xf numFmtId="49" fontId="0" fillId="5" borderId="49" xfId="0" applyNumberFormat="1" applyFill="1" applyBorder="1" applyAlignment="1">
      <alignment horizontal="center"/>
    </xf>
    <xf numFmtId="0" fontId="0" fillId="5" borderId="50" xfId="0" applyFill="1" applyBorder="1"/>
    <xf numFmtId="0" fontId="0" fillId="5" borderId="41" xfId="0" applyFill="1" applyBorder="1" applyAlignment="1" applyProtection="1">
      <alignment horizontal="center"/>
      <protection locked="0"/>
    </xf>
    <xf numFmtId="0" fontId="0" fillId="5" borderId="42" xfId="0" applyFill="1" applyBorder="1" applyAlignment="1" applyProtection="1">
      <alignment horizontal="center"/>
      <protection locked="0"/>
    </xf>
    <xf numFmtId="0" fontId="0" fillId="0" borderId="51" xfId="0" applyBorder="1" applyAlignment="1" applyProtection="1">
      <alignment horizontal="center"/>
      <protection locked="0"/>
    </xf>
    <xf numFmtId="0" fontId="0" fillId="0" borderId="31"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30" xfId="0" applyBorder="1" applyAlignment="1" applyProtection="1">
      <alignment horizontal="center"/>
      <protection locked="0"/>
    </xf>
    <xf numFmtId="0" fontId="0" fillId="0" borderId="42" xfId="0" applyBorder="1" applyAlignment="1" applyProtection="1">
      <alignment horizontal="center"/>
      <protection locked="0"/>
    </xf>
    <xf numFmtId="0" fontId="0" fillId="5" borderId="48" xfId="0" applyFill="1" applyBorder="1" applyAlignment="1" applyProtection="1">
      <alignment horizontal="center"/>
      <protection locked="0"/>
    </xf>
    <xf numFmtId="0" fontId="0" fillId="0" borderId="32" xfId="0" applyBorder="1" applyAlignment="1" applyProtection="1">
      <alignment horizontal="center"/>
      <protection locked="0"/>
    </xf>
    <xf numFmtId="0" fontId="0" fillId="7" borderId="48" xfId="0" applyFill="1" applyBorder="1" applyAlignment="1" applyProtection="1">
      <alignment horizontal="center"/>
      <protection locked="0"/>
    </xf>
    <xf numFmtId="0" fontId="0" fillId="7" borderId="45" xfId="0" applyFill="1" applyBorder="1" applyAlignment="1" applyProtection="1">
      <alignment horizontal="center"/>
      <protection locked="0"/>
    </xf>
    <xf numFmtId="0" fontId="0" fillId="0" borderId="38" xfId="0" applyBorder="1" applyAlignment="1" applyProtection="1">
      <alignment horizontal="center"/>
      <protection locked="0"/>
    </xf>
    <xf numFmtId="0" fontId="0" fillId="7" borderId="41" xfId="0" applyFill="1" applyBorder="1" applyAlignment="1" applyProtection="1">
      <alignment horizontal="center"/>
      <protection locked="0"/>
    </xf>
    <xf numFmtId="49" fontId="0" fillId="5" borderId="14" xfId="0" applyNumberFormat="1" applyFill="1" applyBorder="1" applyAlignment="1">
      <alignment horizontal="center"/>
    </xf>
    <xf numFmtId="0" fontId="0" fillId="0" borderId="20" xfId="0" applyBorder="1" applyAlignment="1" applyProtection="1">
      <alignment horizontal="center"/>
      <protection locked="0"/>
    </xf>
    <xf numFmtId="0" fontId="0" fillId="0" borderId="49" xfId="0" applyBorder="1" applyAlignment="1" applyProtection="1">
      <alignment horizontal="center"/>
      <protection locked="0"/>
    </xf>
    <xf numFmtId="0" fontId="1" fillId="0" borderId="18" xfId="0" applyFont="1" applyBorder="1" applyAlignment="1">
      <alignment horizontal="right"/>
    </xf>
    <xf numFmtId="0" fontId="0" fillId="0" borderId="15" xfId="0" applyBorder="1"/>
    <xf numFmtId="0" fontId="3" fillId="0" borderId="16" xfId="0" applyFont="1" applyBorder="1"/>
    <xf numFmtId="0" fontId="17" fillId="0" borderId="16" xfId="0" applyFont="1" applyBorder="1"/>
    <xf numFmtId="0" fontId="1" fillId="0" borderId="18" xfId="0" applyFont="1" applyBorder="1"/>
    <xf numFmtId="0" fontId="0" fillId="5" borderId="52" xfId="0" applyFill="1" applyBorder="1"/>
    <xf numFmtId="0" fontId="0" fillId="5" borderId="30" xfId="0" applyFill="1" applyBorder="1"/>
    <xf numFmtId="0" fontId="6" fillId="0" borderId="21" xfId="0" applyFont="1" applyBorder="1"/>
    <xf numFmtId="0" fontId="0" fillId="0" borderId="27" xfId="0" applyBorder="1"/>
    <xf numFmtId="0" fontId="0" fillId="5" borderId="31" xfId="0" applyFill="1" applyBorder="1"/>
    <xf numFmtId="0" fontId="6" fillId="0" borderId="16" xfId="0" applyFont="1" applyBorder="1"/>
    <xf numFmtId="0" fontId="0" fillId="0" borderId="23" xfId="0" applyBorder="1" applyAlignment="1" applyProtection="1">
      <alignment horizontal="center"/>
      <protection locked="0"/>
    </xf>
    <xf numFmtId="0" fontId="3" fillId="0" borderId="16" xfId="0" applyFont="1" applyBorder="1" applyAlignment="1">
      <alignment horizontal="center"/>
    </xf>
    <xf numFmtId="0" fontId="1" fillId="0" borderId="26" xfId="0" applyFont="1" applyBorder="1"/>
    <xf numFmtId="0" fontId="15" fillId="0" borderId="15" xfId="0" applyFont="1" applyBorder="1" applyAlignment="1">
      <alignment horizontal="left"/>
    </xf>
    <xf numFmtId="0" fontId="0" fillId="8" borderId="26" xfId="0" applyFill="1" applyBorder="1"/>
    <xf numFmtId="0" fontId="0" fillId="2" borderId="26" xfId="0" applyFill="1" applyBorder="1"/>
    <xf numFmtId="0" fontId="0" fillId="8" borderId="27" xfId="0"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thletes%20Roster%20805%20Strongest%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rts."/>
      <sheetName val="Roster"/>
      <sheetName val="Staffing"/>
      <sheetName val="Country Crush"/>
      <sheetName val="Strongman"/>
      <sheetName val="MAS"/>
      <sheetName val="Mailing list"/>
      <sheetName val="Schedule"/>
    </sheetNames>
    <sheetDataSet>
      <sheetData sheetId="0"/>
      <sheetData sheetId="1"/>
      <sheetData sheetId="2"/>
      <sheetData sheetId="3"/>
      <sheetData sheetId="4"/>
      <sheetData sheetId="5">
        <row r="64">
          <cell r="B64" t="str">
            <v>Roberto</v>
          </cell>
          <cell r="C64" t="str">
            <v>Torres</v>
          </cell>
          <cell r="E64">
            <v>222.7</v>
          </cell>
        </row>
        <row r="65">
          <cell r="B65" t="str">
            <v>Allen</v>
          </cell>
          <cell r="C65" t="str">
            <v>Guillera</v>
          </cell>
          <cell r="E65">
            <v>214.5</v>
          </cell>
        </row>
        <row r="66">
          <cell r="B66" t="str">
            <v>Richard</v>
          </cell>
          <cell r="C66" t="str">
            <v>Martinez</v>
          </cell>
          <cell r="E66">
            <v>218.7</v>
          </cell>
        </row>
        <row r="67">
          <cell r="B67" t="str">
            <v>Steven</v>
          </cell>
          <cell r="C67" t="str">
            <v>Cutting</v>
          </cell>
          <cell r="E67">
            <v>227.2</v>
          </cell>
        </row>
        <row r="68">
          <cell r="B68" t="str">
            <v>Brian</v>
          </cell>
          <cell r="C68" t="str">
            <v>Kachelmeyer</v>
          </cell>
          <cell r="E68">
            <v>218</v>
          </cell>
        </row>
        <row r="69">
          <cell r="B69" t="str">
            <v>Cody</v>
          </cell>
          <cell r="C69" t="str">
            <v>Hoffmann</v>
          </cell>
          <cell r="E69">
            <v>220.2</v>
          </cell>
        </row>
        <row r="70">
          <cell r="B70" t="str">
            <v>Laurence</v>
          </cell>
          <cell r="C70" t="str">
            <v>Perido</v>
          </cell>
          <cell r="E70">
            <v>207.8</v>
          </cell>
        </row>
        <row r="71">
          <cell r="B71" t="str">
            <v>Alexander</v>
          </cell>
          <cell r="C71" t="str">
            <v>Hu</v>
          </cell>
          <cell r="E71">
            <v>198</v>
          </cell>
        </row>
        <row r="72">
          <cell r="B72" t="str">
            <v>Jason</v>
          </cell>
          <cell r="C72" t="str">
            <v>Emmons</v>
          </cell>
          <cell r="E72">
            <v>216.9</v>
          </cell>
        </row>
        <row r="73">
          <cell r="B73" t="str">
            <v>Steven</v>
          </cell>
          <cell r="C73" t="str">
            <v>Gibson</v>
          </cell>
          <cell r="E73">
            <v>228</v>
          </cell>
        </row>
        <row r="74">
          <cell r="B74" t="str">
            <v>Carmelo</v>
          </cell>
          <cell r="C74" t="str">
            <v>Morales</v>
          </cell>
          <cell r="E74">
            <v>221.1</v>
          </cell>
        </row>
        <row r="75">
          <cell r="B75" t="str">
            <v>Jonathan</v>
          </cell>
          <cell r="C75" t="str">
            <v>Sheppard</v>
          </cell>
          <cell r="E75">
            <v>228.8</v>
          </cell>
        </row>
        <row r="76">
          <cell r="B76" t="str">
            <v>Matthew</v>
          </cell>
          <cell r="C76" t="str">
            <v>Schisano</v>
          </cell>
          <cell r="E76">
            <v>229.1</v>
          </cell>
        </row>
        <row r="77">
          <cell r="B77" t="str">
            <v>Chris</v>
          </cell>
          <cell r="C77" t="str">
            <v>Redd</v>
          </cell>
          <cell r="E77">
            <v>207.9</v>
          </cell>
        </row>
        <row r="78">
          <cell r="B78" t="str">
            <v>Brian</v>
          </cell>
          <cell r="C78" t="str">
            <v>Riley</v>
          </cell>
          <cell r="E78">
            <v>226</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workbookViewId="0">
      <pane xSplit="1" ySplit="3" topLeftCell="B4" activePane="bottomRight" state="frozen"/>
      <selection pane="topRight" activeCell="B1" sqref="B1"/>
      <selection pane="bottomLeft" activeCell="A4" sqref="A4"/>
      <selection pane="bottomRight" activeCell="D14" sqref="D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7" width="16.109375" customWidth="1"/>
    <col min="8" max="8" width="18.77734375" customWidth="1"/>
    <col min="9" max="9" width="5.77734375" customWidth="1"/>
    <col min="10" max="10" width="16.109375" customWidth="1"/>
    <col min="11" max="11" width="14.33203125" bestFit="1" customWidth="1"/>
  </cols>
  <sheetData>
    <row r="1" spans="1:12" ht="28.8" x14ac:dyDescent="0.55000000000000004">
      <c r="B1" s="1" t="s">
        <v>27</v>
      </c>
    </row>
    <row r="2" spans="1:12" ht="15" thickBot="1" x14ac:dyDescent="0.35"/>
    <row r="3" spans="1:12" ht="22.8" thickBot="1" x14ac:dyDescent="0.4">
      <c r="A3" s="4" t="s">
        <v>26</v>
      </c>
      <c r="B3" s="3" t="s">
        <v>6</v>
      </c>
      <c r="C3" s="18" t="s">
        <v>7</v>
      </c>
      <c r="D3" s="8" t="s">
        <v>8</v>
      </c>
      <c r="E3" s="3" t="s">
        <v>0</v>
      </c>
      <c r="F3" s="18" t="s">
        <v>7</v>
      </c>
      <c r="G3" s="8" t="s">
        <v>37</v>
      </c>
      <c r="H3" s="3" t="s">
        <v>1</v>
      </c>
      <c r="I3" s="18" t="s">
        <v>7</v>
      </c>
      <c r="J3" s="8" t="s">
        <v>9</v>
      </c>
    </row>
    <row r="4" spans="1:12" ht="15" thickBot="1" x14ac:dyDescent="0.35">
      <c r="B4" s="2" t="s">
        <v>2</v>
      </c>
    </row>
    <row r="5" spans="1:12" ht="15" thickBot="1" x14ac:dyDescent="0.35">
      <c r="A5" s="2" t="s">
        <v>10</v>
      </c>
      <c r="B5" s="31"/>
      <c r="C5" s="15"/>
    </row>
    <row r="6" spans="1:12" ht="15" thickBot="1" x14ac:dyDescent="0.35">
      <c r="D6" s="9"/>
      <c r="E6" s="2" t="s">
        <v>2</v>
      </c>
    </row>
    <row r="7" spans="1:12" ht="15" thickBot="1" x14ac:dyDescent="0.35">
      <c r="A7" s="2">
        <v>1</v>
      </c>
      <c r="B7" s="6" t="s">
        <v>10</v>
      </c>
      <c r="C7" s="7" t="s">
        <v>10</v>
      </c>
      <c r="D7">
        <v>1</v>
      </c>
      <c r="E7" s="6" t="s">
        <v>10</v>
      </c>
      <c r="F7" s="7" t="s">
        <v>10</v>
      </c>
    </row>
    <row r="8" spans="1:12" ht="15" thickBot="1" x14ac:dyDescent="0.35">
      <c r="B8" s="5"/>
      <c r="C8" s="5"/>
      <c r="E8" s="5"/>
      <c r="F8" s="5"/>
      <c r="G8" s="16"/>
      <c r="L8" s="5" t="s">
        <v>21</v>
      </c>
    </row>
    <row r="9" spans="1:12" ht="15" thickBot="1" x14ac:dyDescent="0.35">
      <c r="G9" s="9" t="s">
        <v>10</v>
      </c>
      <c r="L9" s="5" t="s">
        <v>14</v>
      </c>
    </row>
    <row r="10" spans="1:12" ht="15" thickBot="1" x14ac:dyDescent="0.35">
      <c r="B10" s="2" t="s">
        <v>3</v>
      </c>
      <c r="G10" s="17"/>
      <c r="H10" s="19"/>
    </row>
    <row r="11" spans="1:12" ht="15" thickBot="1" x14ac:dyDescent="0.35">
      <c r="A11" s="2">
        <v>3</v>
      </c>
      <c r="B11" s="29" t="s">
        <v>10</v>
      </c>
      <c r="C11" s="7"/>
      <c r="D11">
        <v>3</v>
      </c>
      <c r="E11" s="29" t="s">
        <v>35</v>
      </c>
      <c r="F11" s="7"/>
      <c r="H11" s="7" t="s">
        <v>21</v>
      </c>
      <c r="I11" s="7"/>
    </row>
    <row r="12" spans="1:12" ht="15" thickBot="1" x14ac:dyDescent="0.35">
      <c r="D12" s="9"/>
      <c r="J12" s="19"/>
    </row>
    <row r="13" spans="1:12" ht="15" thickBot="1" x14ac:dyDescent="0.35">
      <c r="A13" s="2" t="s">
        <v>10</v>
      </c>
      <c r="B13" s="29" t="s">
        <v>10</v>
      </c>
      <c r="C13" s="7"/>
      <c r="J13" s="16"/>
    </row>
    <row r="14" spans="1:12" ht="15" thickBot="1" x14ac:dyDescent="0.35">
      <c r="J14" s="9" t="s">
        <v>10</v>
      </c>
    </row>
    <row r="15" spans="1:12" ht="15" thickBot="1" x14ac:dyDescent="0.35">
      <c r="B15" s="2" t="s">
        <v>4</v>
      </c>
      <c r="J15" s="17"/>
    </row>
    <row r="16" spans="1:12" ht="15" thickBot="1" x14ac:dyDescent="0.35">
      <c r="A16" s="2" t="s">
        <v>10</v>
      </c>
      <c r="B16" s="29" t="s">
        <v>10</v>
      </c>
      <c r="C16" s="7"/>
      <c r="J16" s="19"/>
    </row>
    <row r="17" spans="1:9" ht="15" thickBot="1" x14ac:dyDescent="0.35">
      <c r="D17" s="9"/>
      <c r="E17" s="2" t="s">
        <v>3</v>
      </c>
      <c r="I17" s="32"/>
    </row>
    <row r="18" spans="1:9" ht="15" thickBot="1" x14ac:dyDescent="0.35">
      <c r="A18" s="2">
        <v>2</v>
      </c>
      <c r="B18" s="6" t="s">
        <v>10</v>
      </c>
      <c r="C18" s="7"/>
      <c r="D18">
        <v>2</v>
      </c>
      <c r="E18" s="6" t="s">
        <v>10</v>
      </c>
      <c r="F18" s="7" t="s">
        <v>10</v>
      </c>
      <c r="H18" s="7" t="s">
        <v>14</v>
      </c>
      <c r="I18" s="7" t="s">
        <v>10</v>
      </c>
    </row>
    <row r="19" spans="1:9" ht="15" thickBot="1" x14ac:dyDescent="0.35">
      <c r="B19" s="5"/>
      <c r="C19" s="5"/>
      <c r="E19" s="5"/>
      <c r="F19" s="5"/>
      <c r="G19" s="33"/>
      <c r="H19" s="5"/>
    </row>
    <row r="20" spans="1:9" ht="15" thickBot="1" x14ac:dyDescent="0.35">
      <c r="G20" s="9" t="s">
        <v>10</v>
      </c>
    </row>
    <row r="21" spans="1:9" ht="15" thickBot="1" x14ac:dyDescent="0.35">
      <c r="B21" s="2" t="s">
        <v>5</v>
      </c>
      <c r="D21" t="s">
        <v>10</v>
      </c>
      <c r="G21" s="17"/>
    </row>
    <row r="22" spans="1:9" ht="15" thickBot="1" x14ac:dyDescent="0.35">
      <c r="A22" s="2">
        <v>4</v>
      </c>
      <c r="B22" s="29" t="s">
        <v>10</v>
      </c>
      <c r="C22" s="7"/>
      <c r="D22">
        <v>4</v>
      </c>
      <c r="E22" s="29" t="s">
        <v>35</v>
      </c>
      <c r="F22" s="7" t="s">
        <v>10</v>
      </c>
    </row>
    <row r="23" spans="1:9" ht="15" thickBot="1" x14ac:dyDescent="0.35">
      <c r="D23" s="9"/>
    </row>
    <row r="24" spans="1:9" ht="15" thickBot="1" x14ac:dyDescent="0.35">
      <c r="A24" s="2" t="s">
        <v>10</v>
      </c>
      <c r="B24" s="29" t="s">
        <v>10</v>
      </c>
      <c r="C24" s="7"/>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row r="33" spans="2:2" x14ac:dyDescent="0.3">
      <c r="B33" s="5"/>
    </row>
  </sheetData>
  <pageMargins left="0.7" right="0.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26"/>
  <sheetViews>
    <sheetView workbookViewId="0">
      <selection activeCell="B5" sqref="B5"/>
    </sheetView>
  </sheetViews>
  <sheetFormatPr defaultRowHeight="14.4" x14ac:dyDescent="0.3"/>
  <cols>
    <col min="1" max="1" width="5.21875" customWidth="1"/>
    <col min="2" max="2" width="12.88671875" customWidth="1"/>
    <col min="4" max="4" width="5.21875" customWidth="1"/>
    <col min="5" max="5" width="12.33203125" bestFit="1" customWidth="1"/>
    <col min="6" max="6" width="7" customWidth="1"/>
    <col min="7" max="7" width="5.21875"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15" ht="15.6" x14ac:dyDescent="0.3">
      <c r="B1" s="11" t="s">
        <v>60</v>
      </c>
    </row>
    <row r="2" spans="1:15" ht="15" thickBot="1" x14ac:dyDescent="0.35">
      <c r="A2" s="10" t="s">
        <v>26</v>
      </c>
      <c r="B2" s="12" t="s">
        <v>43</v>
      </c>
      <c r="C2" s="10" t="s">
        <v>44</v>
      </c>
      <c r="D2" s="10" t="s">
        <v>26</v>
      </c>
      <c r="E2" s="12" t="s">
        <v>43</v>
      </c>
      <c r="F2" s="10" t="s">
        <v>44</v>
      </c>
      <c r="G2" s="10" t="s">
        <v>26</v>
      </c>
      <c r="H2" s="12" t="s">
        <v>43</v>
      </c>
      <c r="I2" s="10" t="s">
        <v>44</v>
      </c>
      <c r="J2" s="10" t="s">
        <v>26</v>
      </c>
      <c r="K2" s="12" t="s">
        <v>43</v>
      </c>
      <c r="L2" s="10" t="s">
        <v>44</v>
      </c>
      <c r="M2" s="10" t="s">
        <v>26</v>
      </c>
      <c r="N2" s="12" t="s">
        <v>43</v>
      </c>
      <c r="O2" s="10" t="s">
        <v>44</v>
      </c>
    </row>
    <row r="3" spans="1:15" ht="15" thickBot="1" x14ac:dyDescent="0.35">
      <c r="A3" s="6">
        <v>1</v>
      </c>
      <c r="B3" s="53" t="str">
        <f>VLOOKUP(A3,'Competitor Roster'!A:B,2,FALSE)</f>
        <v>Roberto</v>
      </c>
      <c r="C3" s="71" t="str">
        <f>VLOOKUP(B3,'Competitor Roster'!B:D,2,FALSE)</f>
        <v>Torres</v>
      </c>
      <c r="D3" s="6">
        <v>2</v>
      </c>
      <c r="E3" s="53" t="str">
        <f>VLOOKUP(D3,'Competitor Roster'!A:B,2,FALSE)</f>
        <v>Allen</v>
      </c>
      <c r="F3" s="71" t="str">
        <f>VLOOKUP(E3,'Competitor Roster'!B:D,2,FALSE)</f>
        <v>Guillera</v>
      </c>
      <c r="G3" s="6">
        <v>3</v>
      </c>
      <c r="H3" s="53" t="str">
        <f>VLOOKUP(G3,'Competitor Roster'!A:B,2,FALSE)</f>
        <v>Richard</v>
      </c>
      <c r="I3" s="71" t="str">
        <f>VLOOKUP(H3,'Competitor Roster'!B:D,2,FALSE)</f>
        <v>Martinez</v>
      </c>
      <c r="J3" s="6">
        <v>4</v>
      </c>
      <c r="K3" s="53" t="str">
        <f>VLOOKUP(J3,'Competitor Roster'!A:B,2,FALSE)</f>
        <v>Steven</v>
      </c>
      <c r="L3" s="71" t="str">
        <f>VLOOKUP(K3,'Competitor Roster'!B:D,2,FALSE)</f>
        <v>Cutting</v>
      </c>
      <c r="M3" s="6">
        <v>5</v>
      </c>
      <c r="N3" s="53" t="str">
        <f>VLOOKUP(M3,'Competitor Roster'!A:B,2,FALSE)</f>
        <v>Brian</v>
      </c>
      <c r="O3" s="71" t="str">
        <f>VLOOKUP(N3,'Competitor Roster'!B:D,2,FALSE)</f>
        <v>Kachelmeyer</v>
      </c>
    </row>
    <row r="4" spans="1:15" x14ac:dyDescent="0.3">
      <c r="A4">
        <v>1</v>
      </c>
      <c r="B4" s="69" t="str">
        <f>VLOOKUP(A3,'Rounds of 15 athletes'!B:F,4,FALSE)</f>
        <v>2</v>
      </c>
      <c r="D4">
        <v>2</v>
      </c>
      <c r="E4" s="69">
        <f>VLOOKUP(D3,'Rounds of 15 athletes'!B:F,4,FALSE)</f>
        <v>0</v>
      </c>
      <c r="H4" s="69" t="str">
        <f>VLOOKUP(G3,'Rounds of 15 athletes'!$B:$F,4,FALSE)</f>
        <v>0</v>
      </c>
      <c r="K4" s="69" t="str">
        <f>VLOOKUP(J3,'Rounds of 15 athletes'!$B:$F,4,FALSE)</f>
        <v>0</v>
      </c>
      <c r="N4" s="69" t="str">
        <f>VLOOKUP(M3,'Rounds of 15 athletes'!$B:$F,4,FALSE)</f>
        <v>0</v>
      </c>
    </row>
    <row r="5" spans="1:15" x14ac:dyDescent="0.3">
      <c r="A5">
        <v>1</v>
      </c>
      <c r="B5" s="69" t="str">
        <f>VLOOKUP(A4,'Rounds of 15 athletes'!B:F,4,FALSE)</f>
        <v>2</v>
      </c>
      <c r="D5">
        <v>2</v>
      </c>
    </row>
    <row r="6" spans="1:15" x14ac:dyDescent="0.3">
      <c r="A6">
        <v>1</v>
      </c>
      <c r="B6" s="69" t="str">
        <f>VLOOKUP(A5,'Rounds of 15 athletes'!B:F,4,FALSE)</f>
        <v>2</v>
      </c>
      <c r="D6">
        <v>2</v>
      </c>
    </row>
    <row r="7" spans="1:15" x14ac:dyDescent="0.3">
      <c r="A7">
        <v>1</v>
      </c>
      <c r="B7" s="69" t="str">
        <f>VLOOKUP(A6,'Rounds of 15 athletes'!B:F,4,FALSE)</f>
        <v>2</v>
      </c>
      <c r="D7">
        <v>2</v>
      </c>
    </row>
    <row r="8" spans="1:15" x14ac:dyDescent="0.3">
      <c r="A8">
        <v>1</v>
      </c>
      <c r="B8" s="69" t="str">
        <f>VLOOKUP(A7,'Rounds of 15 athletes'!B:F,4,FALSE)</f>
        <v>2</v>
      </c>
      <c r="D8">
        <v>2</v>
      </c>
    </row>
    <row r="9" spans="1:15" x14ac:dyDescent="0.3">
      <c r="A9">
        <v>1</v>
      </c>
      <c r="B9" s="69" t="str">
        <f>VLOOKUP(A8,'Rounds of 15 athletes'!B:F,4,FALSE)</f>
        <v>2</v>
      </c>
      <c r="D9">
        <v>2</v>
      </c>
    </row>
    <row r="10" spans="1:15" x14ac:dyDescent="0.3">
      <c r="A10">
        <v>1</v>
      </c>
      <c r="B10" s="69" t="str">
        <f>VLOOKUP(A9,'Rounds of 15 athletes'!B:F,4,FALSE)</f>
        <v>2</v>
      </c>
      <c r="D10">
        <v>2</v>
      </c>
    </row>
    <row r="11" spans="1:15" x14ac:dyDescent="0.3">
      <c r="A11">
        <v>1</v>
      </c>
      <c r="B11" s="69" t="str">
        <f>VLOOKUP(A10,'Rounds of 15 athletes'!B:F,4,FALSE)</f>
        <v>2</v>
      </c>
      <c r="D11">
        <v>2</v>
      </c>
    </row>
    <row r="12" spans="1:15" x14ac:dyDescent="0.3">
      <c r="A12">
        <v>1</v>
      </c>
      <c r="B12" s="69" t="str">
        <f>VLOOKUP(A11,'Rounds of 15 athletes'!B:F,4,FALSE)</f>
        <v>2</v>
      </c>
      <c r="D12">
        <v>2</v>
      </c>
    </row>
    <row r="13" spans="1:15" x14ac:dyDescent="0.3">
      <c r="A13">
        <v>1</v>
      </c>
      <c r="B13" s="69" t="str">
        <f>VLOOKUP(A12,'Rounds of 15 athletes'!B:F,4,FALSE)</f>
        <v>2</v>
      </c>
      <c r="D13">
        <v>2</v>
      </c>
    </row>
    <row r="14" spans="1:15" x14ac:dyDescent="0.3">
      <c r="A14">
        <v>1</v>
      </c>
      <c r="B14" s="69" t="str">
        <f>VLOOKUP(A13,'Rounds of 15 athletes'!B:F,4,FALSE)</f>
        <v>2</v>
      </c>
      <c r="D14">
        <v>2</v>
      </c>
    </row>
    <row r="15" spans="1:15" x14ac:dyDescent="0.3">
      <c r="A15">
        <v>1</v>
      </c>
      <c r="D15">
        <v>2</v>
      </c>
    </row>
    <row r="16" spans="1:15" x14ac:dyDescent="0.3">
      <c r="A16">
        <v>1</v>
      </c>
      <c r="D16">
        <v>2</v>
      </c>
    </row>
    <row r="17" spans="1:4" x14ac:dyDescent="0.3">
      <c r="A17">
        <v>1</v>
      </c>
      <c r="D17">
        <v>2</v>
      </c>
    </row>
    <row r="18" spans="1:4" x14ac:dyDescent="0.3">
      <c r="A18">
        <v>1</v>
      </c>
      <c r="D18">
        <v>2</v>
      </c>
    </row>
    <row r="19" spans="1:4" x14ac:dyDescent="0.3">
      <c r="A19">
        <v>1</v>
      </c>
      <c r="D19">
        <v>2</v>
      </c>
    </row>
    <row r="20" spans="1:4" x14ac:dyDescent="0.3">
      <c r="A20">
        <v>1</v>
      </c>
      <c r="D20">
        <v>2</v>
      </c>
    </row>
    <row r="21" spans="1:4" x14ac:dyDescent="0.3">
      <c r="A21">
        <v>1</v>
      </c>
      <c r="D21">
        <v>2</v>
      </c>
    </row>
    <row r="22" spans="1:4" x14ac:dyDescent="0.3">
      <c r="A22">
        <v>1</v>
      </c>
      <c r="D22">
        <v>2</v>
      </c>
    </row>
    <row r="23" spans="1:4" x14ac:dyDescent="0.3">
      <c r="A23">
        <v>1</v>
      </c>
      <c r="D23">
        <v>2</v>
      </c>
    </row>
    <row r="24" spans="1:4" x14ac:dyDescent="0.3">
      <c r="A24">
        <v>1</v>
      </c>
      <c r="D24">
        <v>2</v>
      </c>
    </row>
    <row r="25" spans="1:4" x14ac:dyDescent="0.3">
      <c r="A25">
        <v>1</v>
      </c>
      <c r="D25">
        <v>2</v>
      </c>
    </row>
    <row r="26" spans="1:4" x14ac:dyDescent="0.3">
      <c r="A26">
        <v>1</v>
      </c>
      <c r="D26">
        <v>2</v>
      </c>
    </row>
  </sheetData>
  <pageMargins left="0.7" right="0.7" top="0.75" bottom="0.75" header="0.3" footer="0.3"/>
  <pageSetup orientation="portrait" horizontalDpi="4294967293" vertic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2"/>
  <sheetViews>
    <sheetView workbookViewId="0">
      <pane ySplit="2" topLeftCell="A30" activePane="bottomLeft" state="frozen"/>
      <selection pane="bottomLeft" sqref="A1:H32"/>
    </sheetView>
  </sheetViews>
  <sheetFormatPr defaultRowHeight="14.4" x14ac:dyDescent="0.3"/>
  <cols>
    <col min="1" max="1" width="9.109375" style="2" customWidth="1"/>
    <col min="2" max="2" width="4.6640625" style="2" customWidth="1"/>
    <col min="3" max="3" width="19.77734375" style="41" bestFit="1" customWidth="1"/>
    <col min="4" max="4" width="13.21875" style="24" bestFit="1" customWidth="1"/>
    <col min="5" max="5" width="6.6640625" style="24" customWidth="1"/>
    <col min="6" max="6" width="7" style="12" customWidth="1"/>
    <col min="7" max="7" width="7" style="118" customWidth="1"/>
    <col min="8" max="8" width="12.88671875" bestFit="1" customWidth="1"/>
    <col min="9" max="9" width="7" customWidth="1"/>
    <col min="10" max="10" width="5.21875" customWidth="1"/>
    <col min="11" max="11" width="11.109375" bestFit="1" customWidth="1"/>
    <col min="12" max="12" width="7" customWidth="1"/>
    <col min="13" max="13" width="5.21875" customWidth="1"/>
    <col min="14" max="14" width="9.21875" bestFit="1" customWidth="1"/>
    <col min="15" max="15" width="7" customWidth="1"/>
  </cols>
  <sheetData>
    <row r="1" spans="1:8" ht="25.8" x14ac:dyDescent="0.5">
      <c r="A1" s="160" t="s">
        <v>76</v>
      </c>
      <c r="B1" s="48"/>
      <c r="C1" s="47"/>
      <c r="D1" s="39"/>
      <c r="E1" s="39"/>
      <c r="F1" s="112"/>
      <c r="G1" s="113"/>
      <c r="H1" s="55"/>
    </row>
    <row r="2" spans="1:8" x14ac:dyDescent="0.3">
      <c r="A2" s="114" t="str">
        <f>'Rounds of 15 athletes'!A4</f>
        <v>Match #</v>
      </c>
      <c r="B2" s="70" t="str">
        <f>'Rounds of 15 athletes'!B4</f>
        <v>Lot#</v>
      </c>
      <c r="C2" s="146" t="str">
        <f>'Rounds of 15 athletes'!C4</f>
        <v>Middleweight Men</v>
      </c>
      <c r="E2" s="70" t="str">
        <f>'Rounds of 15 athletes'!E4</f>
        <v>win-lose</v>
      </c>
      <c r="F2" s="70" t="str">
        <f>'Rounds of 15 athletes'!F4</f>
        <v xml:space="preserve">Points </v>
      </c>
      <c r="G2" s="115" t="s">
        <v>68</v>
      </c>
      <c r="H2" s="159" t="s">
        <v>70</v>
      </c>
    </row>
    <row r="3" spans="1:8" ht="15" thickBot="1" x14ac:dyDescent="0.35">
      <c r="A3" s="116">
        <f>'Rounds of 15 athletes'!A6</f>
        <v>1</v>
      </c>
      <c r="B3" s="73">
        <f>'Rounds of 15 athletes'!B6</f>
        <v>1</v>
      </c>
      <c r="C3" s="116" t="str">
        <f>'Rounds of 15 athletes'!C6</f>
        <v>Roberto</v>
      </c>
      <c r="D3" s="117" t="str">
        <f>'Rounds of 15 athletes'!D6</f>
        <v>Torres</v>
      </c>
      <c r="E3" s="73" t="str">
        <f>'Rounds of 15 athletes'!E6</f>
        <v>2</v>
      </c>
      <c r="F3" s="12">
        <f>'Rounds of 15 athletes'!F6</f>
        <v>3</v>
      </c>
      <c r="H3" s="118"/>
    </row>
    <row r="4" spans="1:8" ht="15" thickBot="1" x14ac:dyDescent="0.35">
      <c r="A4" s="41">
        <f>'Rounds of 15 athletes'!A21</f>
        <v>8</v>
      </c>
      <c r="B4" s="24">
        <f>'Rounds of 15 athletes'!B21</f>
        <v>1</v>
      </c>
      <c r="C4" s="41" t="str">
        <f>'Rounds of 15 athletes'!C21</f>
        <v>Roberto</v>
      </c>
      <c r="D4" s="24" t="str">
        <f>'Rounds of 15 athletes'!D21</f>
        <v>Torres</v>
      </c>
      <c r="E4" s="24" t="str">
        <f>'Rounds of 15 athletes'!E21</f>
        <v>0</v>
      </c>
      <c r="F4" s="9">
        <f>'Rounds of 15 athletes'!F21</f>
        <v>0</v>
      </c>
      <c r="G4" s="9">
        <f>SUM(F3:F4)</f>
        <v>3</v>
      </c>
      <c r="H4" s="118">
        <v>9</v>
      </c>
    </row>
    <row r="5" spans="1:8" ht="15" thickBot="1" x14ac:dyDescent="0.35">
      <c r="A5" s="41">
        <f>'Rounds of 15 athletes'!A7</f>
        <v>1</v>
      </c>
      <c r="B5" s="24">
        <f>'Rounds of 15 athletes'!B7</f>
        <v>2</v>
      </c>
      <c r="C5" s="41" t="str">
        <f>'Rounds of 15 athletes'!C7</f>
        <v>Allen</v>
      </c>
      <c r="D5" s="24" t="str">
        <f>'Rounds of 15 athletes'!D7</f>
        <v>Guillera</v>
      </c>
      <c r="E5" s="24">
        <f>'Rounds of 15 athletes'!E7</f>
        <v>0</v>
      </c>
      <c r="F5" s="5">
        <f>'Rounds of 15 athletes'!F7</f>
        <v>0</v>
      </c>
      <c r="H5" s="118"/>
    </row>
    <row r="6" spans="1:8" ht="15" thickBot="1" x14ac:dyDescent="0.35">
      <c r="A6" s="116">
        <f>'Rounds of 15 athletes'!A23</f>
        <v>9</v>
      </c>
      <c r="B6" s="75">
        <f>'Rounds of 15 athletes'!B23</f>
        <v>2</v>
      </c>
      <c r="C6" s="116" t="str">
        <f>'Rounds of 15 athletes'!C23</f>
        <v>Allen</v>
      </c>
      <c r="D6" s="73" t="str">
        <f>'Rounds of 15 athletes'!D23</f>
        <v>Guillera</v>
      </c>
      <c r="E6" s="73" t="str">
        <f>'Rounds of 15 athletes'!E23</f>
        <v>0</v>
      </c>
      <c r="F6" s="9">
        <f>'Rounds of 15 athletes'!F23</f>
        <v>0</v>
      </c>
      <c r="G6" s="9">
        <f>SUM(F5:F6)</f>
        <v>0</v>
      </c>
      <c r="H6" s="118">
        <v>11</v>
      </c>
    </row>
    <row r="7" spans="1:8" ht="15" thickBot="1" x14ac:dyDescent="0.35">
      <c r="A7" s="41">
        <f>'Rounds of 15 athletes'!A8</f>
        <v>2</v>
      </c>
      <c r="B7" s="24">
        <f>'Rounds of 15 athletes'!B8</f>
        <v>3</v>
      </c>
      <c r="C7" s="41" t="str">
        <f>'Rounds of 15 athletes'!C8</f>
        <v>Richard</v>
      </c>
      <c r="D7" s="24" t="str">
        <f>'Rounds of 15 athletes'!D8</f>
        <v>Martinez</v>
      </c>
      <c r="E7" s="24" t="str">
        <f>'Rounds of 15 athletes'!E8</f>
        <v>0</v>
      </c>
      <c r="F7" s="5">
        <f>'Rounds of 15 athletes'!F8</f>
        <v>0</v>
      </c>
      <c r="H7" s="118"/>
    </row>
    <row r="8" spans="1:8" ht="15" thickBot="1" x14ac:dyDescent="0.35">
      <c r="A8" s="41">
        <f>'Rounds of 15 athletes'!A24</f>
        <v>9</v>
      </c>
      <c r="B8" s="24">
        <f>'Rounds of 15 athletes'!B24</f>
        <v>3</v>
      </c>
      <c r="C8" s="41" t="str">
        <f>'Rounds of 15 athletes'!C24</f>
        <v>Richard</v>
      </c>
      <c r="D8" s="24" t="str">
        <f>'Rounds of 15 athletes'!D24</f>
        <v>Martinez</v>
      </c>
      <c r="E8" s="24" t="str">
        <f>'Rounds of 15 athletes'!E24</f>
        <v>0</v>
      </c>
      <c r="F8" s="99">
        <f>'Rounds of 15 athletes'!F24</f>
        <v>0</v>
      </c>
      <c r="G8" s="9">
        <f>SUM(F7:F8)</f>
        <v>0</v>
      </c>
      <c r="H8" s="118">
        <v>11</v>
      </c>
    </row>
    <row r="9" spans="1:8" ht="15" thickBot="1" x14ac:dyDescent="0.35">
      <c r="A9" s="116">
        <f>'Rounds of 15 athletes'!A9</f>
        <v>2</v>
      </c>
      <c r="B9" s="75">
        <f>'Rounds of 15 athletes'!B9</f>
        <v>4</v>
      </c>
      <c r="C9" s="116" t="str">
        <f>'Rounds of 15 athletes'!C9</f>
        <v>Steven</v>
      </c>
      <c r="D9" s="73" t="str">
        <f>'Rounds of 15 athletes'!D9</f>
        <v>Cutting</v>
      </c>
      <c r="E9" s="73" t="str">
        <f>'Rounds of 15 athletes'!E9</f>
        <v>0</v>
      </c>
      <c r="F9" s="111">
        <f>'Rounds of 15 athletes'!F9</f>
        <v>0</v>
      </c>
      <c r="G9" s="119"/>
      <c r="H9" s="118"/>
    </row>
    <row r="10" spans="1:8" ht="15" thickBot="1" x14ac:dyDescent="0.35">
      <c r="A10" s="116">
        <f>'Rounds of 15 athletes'!A25</f>
        <v>10</v>
      </c>
      <c r="B10" s="75">
        <f>'Rounds of 15 athletes'!B25</f>
        <v>4</v>
      </c>
      <c r="C10" s="116" t="str">
        <f>'Rounds of 15 athletes'!C25</f>
        <v>Steven</v>
      </c>
      <c r="D10" s="73" t="str">
        <f>'Rounds of 15 athletes'!D25</f>
        <v>Cutting</v>
      </c>
      <c r="E10" s="73" t="str">
        <f>'Rounds of 15 athletes'!E25</f>
        <v>0</v>
      </c>
      <c r="F10" s="9">
        <f>'Rounds of 15 athletes'!F25</f>
        <v>0</v>
      </c>
      <c r="G10" s="9">
        <f>SUM(F9:F10)</f>
        <v>0</v>
      </c>
      <c r="H10" s="118">
        <v>11</v>
      </c>
    </row>
    <row r="11" spans="1:8" ht="15" thickBot="1" x14ac:dyDescent="0.35">
      <c r="A11" s="41">
        <f>'Rounds of 15 athletes'!A10</f>
        <v>3</v>
      </c>
      <c r="B11" s="24">
        <f>'Rounds of 15 athletes'!B10</f>
        <v>5</v>
      </c>
      <c r="C11" s="41" t="str">
        <f>'Rounds of 15 athletes'!C10</f>
        <v>Brian</v>
      </c>
      <c r="D11" s="24" t="str">
        <f>'Rounds of 15 athletes'!D10</f>
        <v>Kachelmeyer</v>
      </c>
      <c r="E11" s="24" t="str">
        <f>'Rounds of 15 athletes'!E10</f>
        <v>0</v>
      </c>
      <c r="F11" s="5">
        <f>'Rounds of 15 athletes'!F10</f>
        <v>0</v>
      </c>
      <c r="H11" s="118"/>
    </row>
    <row r="12" spans="1:8" ht="15" thickBot="1" x14ac:dyDescent="0.35">
      <c r="A12" s="41">
        <f>'Rounds of 15 athletes'!A26</f>
        <v>10</v>
      </c>
      <c r="B12" s="24">
        <f>'Rounds of 15 athletes'!B26</f>
        <v>5</v>
      </c>
      <c r="C12" s="41" t="str">
        <f>'Rounds of 15 athletes'!C26</f>
        <v>Brian</v>
      </c>
      <c r="D12" s="24" t="str">
        <f>'Rounds of 15 athletes'!D26</f>
        <v>Kachelmeyer</v>
      </c>
      <c r="E12" s="24" t="str">
        <f>'Rounds of 15 athletes'!E26</f>
        <v>2</v>
      </c>
      <c r="F12" s="99">
        <f>'Rounds of 15 athletes'!F26</f>
        <v>3</v>
      </c>
      <c r="G12" s="9">
        <v>10</v>
      </c>
      <c r="H12" s="161">
        <v>1</v>
      </c>
    </row>
    <row r="13" spans="1:8" ht="15" thickBot="1" x14ac:dyDescent="0.35">
      <c r="A13" s="116">
        <f>'Rounds of 15 athletes'!A11</f>
        <v>3</v>
      </c>
      <c r="B13" s="75">
        <f>'Rounds of 15 athletes'!B11</f>
        <v>6</v>
      </c>
      <c r="C13" s="116" t="str">
        <f>'Rounds of 15 athletes'!C11</f>
        <v>Cody</v>
      </c>
      <c r="D13" s="73" t="str">
        <f>'Rounds of 15 athletes'!D11</f>
        <v>Hoffmann</v>
      </c>
      <c r="E13" s="73" t="str">
        <f>'Rounds of 15 athletes'!E11</f>
        <v>2</v>
      </c>
      <c r="F13" s="111">
        <f>'Rounds of 15 athletes'!F11</f>
        <v>3</v>
      </c>
      <c r="G13" s="119"/>
      <c r="H13" s="118"/>
    </row>
    <row r="14" spans="1:8" ht="15" thickBot="1" x14ac:dyDescent="0.35">
      <c r="A14" s="116">
        <f>'Rounds of 15 athletes'!A27</f>
        <v>11</v>
      </c>
      <c r="B14" s="75">
        <f>'Rounds of 15 athletes'!B27</f>
        <v>6</v>
      </c>
      <c r="C14" s="116" t="str">
        <f>'Rounds of 15 athletes'!C27</f>
        <v>Cody</v>
      </c>
      <c r="D14" s="73" t="str">
        <f>'Rounds of 15 athletes'!D27</f>
        <v>Hoffmann</v>
      </c>
      <c r="E14" s="73" t="str">
        <f>'Rounds of 15 athletes'!E27</f>
        <v>2</v>
      </c>
      <c r="F14" s="9">
        <f>'Rounds of 15 athletes'!F27</f>
        <v>3</v>
      </c>
      <c r="G14" s="9">
        <v>10</v>
      </c>
      <c r="H14" s="162">
        <v>3</v>
      </c>
    </row>
    <row r="15" spans="1:8" ht="15" thickBot="1" x14ac:dyDescent="0.35">
      <c r="A15" s="116">
        <f>'Rounds of 15 athletes'!A12</f>
        <v>4</v>
      </c>
      <c r="B15" s="75">
        <f>'Rounds of 15 athletes'!B12</f>
        <v>7</v>
      </c>
      <c r="C15" s="116" t="str">
        <f>'Rounds of 15 athletes'!C12</f>
        <v>Laurence</v>
      </c>
      <c r="D15" s="73" t="str">
        <f>'Rounds of 15 athletes'!D12</f>
        <v>Perido</v>
      </c>
      <c r="E15" s="73">
        <f>'Rounds of 15 athletes'!E12</f>
        <v>0</v>
      </c>
      <c r="F15" s="12">
        <f>'Rounds of 15 athletes'!F12</f>
        <v>0</v>
      </c>
      <c r="H15" s="118"/>
    </row>
    <row r="16" spans="1:8" ht="15" thickBot="1" x14ac:dyDescent="0.35">
      <c r="A16" s="41">
        <f>'Rounds of 15 athletes'!A28</f>
        <v>11</v>
      </c>
      <c r="B16" s="24">
        <f>'Rounds of 15 athletes'!B28</f>
        <v>7</v>
      </c>
      <c r="C16" s="41" t="str">
        <f>'Rounds of 15 athletes'!C28</f>
        <v>Laurence</v>
      </c>
      <c r="D16" s="24" t="str">
        <f>'Rounds of 15 athletes'!D28</f>
        <v>Perido</v>
      </c>
      <c r="E16" s="24" t="str">
        <f>'Rounds of 15 athletes'!E28</f>
        <v>0</v>
      </c>
      <c r="F16" s="99">
        <f>'Rounds of 15 athletes'!F28</f>
        <v>0</v>
      </c>
      <c r="G16" s="9">
        <f>SUM(F15:F16)</f>
        <v>0</v>
      </c>
      <c r="H16" s="118">
        <v>11</v>
      </c>
    </row>
    <row r="17" spans="1:8" ht="15" thickBot="1" x14ac:dyDescent="0.35">
      <c r="A17" s="116">
        <f>'Rounds of 15 athletes'!A13</f>
        <v>4</v>
      </c>
      <c r="B17" s="75">
        <f>'Rounds of 15 athletes'!B13</f>
        <v>8</v>
      </c>
      <c r="C17" s="116" t="str">
        <f>'Rounds of 15 athletes'!C13</f>
        <v>Alexander</v>
      </c>
      <c r="D17" s="73" t="str">
        <f>'Rounds of 15 athletes'!D13</f>
        <v>Hu</v>
      </c>
      <c r="E17" s="75" t="str">
        <f>'Rounds of 15 athletes'!E13</f>
        <v>2</v>
      </c>
      <c r="F17" s="111">
        <f>'Rounds of 15 athletes'!F13</f>
        <v>3</v>
      </c>
      <c r="G17" s="119"/>
      <c r="H17" s="118"/>
    </row>
    <row r="18" spans="1:8" ht="15" thickBot="1" x14ac:dyDescent="0.35">
      <c r="A18" s="41">
        <f>'Rounds of 15 athletes'!A29</f>
        <v>12</v>
      </c>
      <c r="B18" s="24">
        <f>'Rounds of 15 athletes'!B29</f>
        <v>8</v>
      </c>
      <c r="C18" s="41" t="str">
        <f>'Rounds of 15 athletes'!C29</f>
        <v>Alexander</v>
      </c>
      <c r="D18" s="24" t="str">
        <f>'Rounds of 15 athletes'!D29</f>
        <v>Hu</v>
      </c>
      <c r="E18" s="24" t="str">
        <f>'Rounds of 15 athletes'!E29</f>
        <v>2</v>
      </c>
      <c r="F18" s="9">
        <f>'Rounds of 15 athletes'!F29</f>
        <v>3</v>
      </c>
      <c r="G18" s="9">
        <v>12</v>
      </c>
      <c r="H18" s="162">
        <v>2</v>
      </c>
    </row>
    <row r="19" spans="1:8" ht="15" thickBot="1" x14ac:dyDescent="0.35">
      <c r="A19" s="116">
        <f>'Rounds of 15 athletes'!A14</f>
        <v>5</v>
      </c>
      <c r="B19" s="75">
        <f>'Rounds of 15 athletes'!B14</f>
        <v>9</v>
      </c>
      <c r="C19" s="120" t="str">
        <f>'Rounds of 15 athletes'!C14</f>
        <v>Jason</v>
      </c>
      <c r="D19" s="73" t="str">
        <f>'Rounds of 15 athletes'!D14</f>
        <v>Emmons</v>
      </c>
      <c r="E19" s="73" t="str">
        <f>'Rounds of 15 athletes'!E14</f>
        <v>0</v>
      </c>
      <c r="F19" s="12">
        <f>'Rounds of 15 athletes'!F14</f>
        <v>0</v>
      </c>
      <c r="H19" s="118"/>
    </row>
    <row r="20" spans="1:8" ht="15" thickBot="1" x14ac:dyDescent="0.35">
      <c r="A20" s="41">
        <f>'Rounds of 15 athletes'!A30</f>
        <v>12</v>
      </c>
      <c r="B20" s="24">
        <f>'Rounds of 15 athletes'!B30</f>
        <v>9</v>
      </c>
      <c r="C20" s="41" t="str">
        <f>'Rounds of 15 athletes'!C30</f>
        <v>Jason</v>
      </c>
      <c r="D20" s="24" t="str">
        <f>'Rounds of 15 athletes'!D30</f>
        <v>Emmons</v>
      </c>
      <c r="E20" s="24" t="str">
        <f>'Rounds of 15 athletes'!E30</f>
        <v>0</v>
      </c>
      <c r="F20" s="99">
        <f>'Rounds of 15 athletes'!F30</f>
        <v>0</v>
      </c>
      <c r="G20" s="9">
        <f>SUM(F19:F20)</f>
        <v>0</v>
      </c>
      <c r="H20" s="118">
        <v>11</v>
      </c>
    </row>
    <row r="21" spans="1:8" ht="15" thickBot="1" x14ac:dyDescent="0.35">
      <c r="A21" s="41">
        <f>'Rounds of 15 athletes'!A15</f>
        <v>5</v>
      </c>
      <c r="B21" s="24">
        <f>'Rounds of 15 athletes'!B15</f>
        <v>10</v>
      </c>
      <c r="C21" s="41" t="str">
        <f>'Rounds of 15 athletes'!C15</f>
        <v>Steven</v>
      </c>
      <c r="D21" s="24" t="str">
        <f>'Rounds of 15 athletes'!D15</f>
        <v>Gibson</v>
      </c>
      <c r="E21" s="24" t="str">
        <f>'Rounds of 15 athletes'!E15</f>
        <v>2</v>
      </c>
      <c r="F21" s="111">
        <f>'Rounds of 15 athletes'!F15</f>
        <v>3</v>
      </c>
      <c r="G21" s="119"/>
      <c r="H21" s="118"/>
    </row>
    <row r="22" spans="1:8" ht="15" thickBot="1" x14ac:dyDescent="0.35">
      <c r="A22" s="116">
        <f>'Rounds of 15 athletes'!A31</f>
        <v>13</v>
      </c>
      <c r="B22" s="75">
        <f>'Rounds of 15 athletes'!B31</f>
        <v>10</v>
      </c>
      <c r="C22" s="120" t="str">
        <f>'Rounds of 15 athletes'!C31</f>
        <v>Steven</v>
      </c>
      <c r="D22" s="73" t="str">
        <f>'Rounds of 15 athletes'!D31</f>
        <v>Gibson</v>
      </c>
      <c r="E22" s="73" t="str">
        <f>'Rounds of 15 athletes'!E31</f>
        <v>2</v>
      </c>
      <c r="F22" s="9">
        <f>'Rounds of 15 athletes'!F31</f>
        <v>3</v>
      </c>
      <c r="G22" s="9">
        <v>7</v>
      </c>
      <c r="H22" s="162">
        <v>5</v>
      </c>
    </row>
    <row r="23" spans="1:8" ht="15" thickBot="1" x14ac:dyDescent="0.35">
      <c r="A23" s="116">
        <f>'Rounds of 15 athletes'!A16</f>
        <v>6</v>
      </c>
      <c r="B23" s="75">
        <f>'Rounds of 15 athletes'!B16</f>
        <v>11</v>
      </c>
      <c r="C23" s="116" t="str">
        <f>'Rounds of 15 athletes'!C16</f>
        <v>Carmelo</v>
      </c>
      <c r="D23" s="73" t="str">
        <f>'Rounds of 15 athletes'!D16</f>
        <v>Morales</v>
      </c>
      <c r="E23" s="73" t="str">
        <f>'Rounds of 15 athletes'!E16</f>
        <v>2</v>
      </c>
      <c r="F23" s="5">
        <f>'Rounds of 15 athletes'!F16</f>
        <v>3</v>
      </c>
      <c r="H23" s="118"/>
    </row>
    <row r="24" spans="1:8" ht="15" thickBot="1" x14ac:dyDescent="0.35">
      <c r="A24" s="41">
        <f>'Rounds of 15 athletes'!A32</f>
        <v>13</v>
      </c>
      <c r="B24" s="24">
        <f>'Rounds of 15 athletes'!B32</f>
        <v>11</v>
      </c>
      <c r="C24" s="41" t="str">
        <f>'Rounds of 15 athletes'!C32</f>
        <v>Carmelo</v>
      </c>
      <c r="D24" s="24" t="str">
        <f>'Rounds of 15 athletes'!D32</f>
        <v>Morales</v>
      </c>
      <c r="E24" s="24" t="str">
        <f>'Rounds of 15 athletes'!E32</f>
        <v>0</v>
      </c>
      <c r="F24" s="99">
        <f>'Rounds of 15 athletes'!F32</f>
        <v>0</v>
      </c>
      <c r="G24" s="9">
        <f>SUM(F23:F24)</f>
        <v>3</v>
      </c>
      <c r="H24" s="118">
        <v>9</v>
      </c>
    </row>
    <row r="25" spans="1:8" ht="15" thickBot="1" x14ac:dyDescent="0.35">
      <c r="A25" s="116">
        <f>'Rounds of 15 athletes'!A17</f>
        <v>6</v>
      </c>
      <c r="B25" s="75">
        <f>'Rounds of 15 athletes'!B17</f>
        <v>12</v>
      </c>
      <c r="C25" s="120" t="str">
        <f>'Rounds of 15 athletes'!C17</f>
        <v>Jonathan</v>
      </c>
      <c r="D25" s="73" t="str">
        <f>'Rounds of 15 athletes'!D17</f>
        <v>Sheppard</v>
      </c>
      <c r="E25" s="73" t="str">
        <f>'Rounds of 15 athletes'!E17</f>
        <v>0</v>
      </c>
      <c r="F25" s="111">
        <f>'Rounds of 15 athletes'!F17</f>
        <v>0</v>
      </c>
      <c r="G25" s="119"/>
      <c r="H25" s="118"/>
    </row>
    <row r="26" spans="1:8" ht="15" thickBot="1" x14ac:dyDescent="0.35">
      <c r="A26" s="116">
        <f>'Rounds of 15 athletes'!A33</f>
        <v>14</v>
      </c>
      <c r="B26" s="75">
        <f>'Rounds of 15 athletes'!B33</f>
        <v>12</v>
      </c>
      <c r="C26" s="116" t="str">
        <f>'Rounds of 15 athletes'!C33</f>
        <v>Jonathan</v>
      </c>
      <c r="D26" s="73" t="str">
        <f>'Rounds of 15 athletes'!D33</f>
        <v>Sheppard</v>
      </c>
      <c r="E26" s="73" t="str">
        <f>'Rounds of 15 athletes'!E33</f>
        <v>2</v>
      </c>
      <c r="F26" s="9">
        <f>'Rounds of 15 athletes'!F33</f>
        <v>2</v>
      </c>
      <c r="G26" s="9">
        <v>8</v>
      </c>
      <c r="H26" s="118">
        <v>4</v>
      </c>
    </row>
    <row r="27" spans="1:8" ht="15" thickBot="1" x14ac:dyDescent="0.35">
      <c r="A27" s="116">
        <f>'Rounds of 15 athletes'!A18</f>
        <v>7</v>
      </c>
      <c r="B27" s="75">
        <f>'Rounds of 15 athletes'!B18</f>
        <v>13</v>
      </c>
      <c r="C27" s="120" t="str">
        <f>'Rounds of 15 athletes'!C18</f>
        <v>Matthew</v>
      </c>
      <c r="D27" s="73" t="str">
        <f>'Rounds of 15 athletes'!D18</f>
        <v>Schisano</v>
      </c>
      <c r="E27" s="73" t="str">
        <f>'Rounds of 15 athletes'!E18</f>
        <v>2</v>
      </c>
      <c r="F27" s="5">
        <f>'Rounds of 15 athletes'!F18</f>
        <v>3</v>
      </c>
      <c r="H27" s="118"/>
    </row>
    <row r="28" spans="1:8" ht="15" thickBot="1" x14ac:dyDescent="0.35">
      <c r="A28" s="41">
        <f>'Rounds of 15 athletes'!A34</f>
        <v>14</v>
      </c>
      <c r="B28" s="24">
        <f>'Rounds of 15 athletes'!B34</f>
        <v>13</v>
      </c>
      <c r="C28" s="41" t="str">
        <f>'Rounds of 15 athletes'!C34</f>
        <v>Matthew</v>
      </c>
      <c r="D28" s="24" t="str">
        <f>'Rounds of 15 athletes'!D34</f>
        <v>Schisano</v>
      </c>
      <c r="E28" s="24" t="str">
        <f>'Rounds of 15 athletes'!E34</f>
        <v>1</v>
      </c>
      <c r="F28" s="99">
        <f>'Rounds of 15 athletes'!F34</f>
        <v>1</v>
      </c>
      <c r="G28" s="9">
        <f>SUM(F27:F28)</f>
        <v>4</v>
      </c>
      <c r="H28" s="118">
        <v>8</v>
      </c>
    </row>
    <row r="29" spans="1:8" ht="15" thickBot="1" x14ac:dyDescent="0.35">
      <c r="A29" s="116">
        <f>'Rounds of 15 athletes'!A19</f>
        <v>7</v>
      </c>
      <c r="B29" s="75">
        <f>'Rounds of 15 athletes'!B19</f>
        <v>14</v>
      </c>
      <c r="C29" s="116" t="str">
        <f>'Rounds of 15 athletes'!C19</f>
        <v>Chris</v>
      </c>
      <c r="D29" s="73" t="str">
        <f>'Rounds of 15 athletes'!D19</f>
        <v>Redd</v>
      </c>
      <c r="E29" s="73" t="str">
        <f>'Rounds of 15 athletes'!E19</f>
        <v>0</v>
      </c>
      <c r="F29" s="111">
        <f>'Rounds of 15 athletes'!F19</f>
        <v>0</v>
      </c>
      <c r="G29" s="119"/>
      <c r="H29" s="118"/>
    </row>
    <row r="30" spans="1:8" ht="15" thickBot="1" x14ac:dyDescent="0.35">
      <c r="A30" s="41">
        <f>'Rounds of 15 athletes'!A35</f>
        <v>15</v>
      </c>
      <c r="B30" s="24">
        <f>'Rounds of 15 athletes'!B35</f>
        <v>14</v>
      </c>
      <c r="C30" s="41" t="str">
        <f>'Rounds of 15 athletes'!C35</f>
        <v>Chris</v>
      </c>
      <c r="D30" s="24" t="str">
        <f>'Rounds of 15 athletes'!D35</f>
        <v>Redd</v>
      </c>
      <c r="E30" s="24" t="str">
        <f>'Rounds of 15 athletes'!E35</f>
        <v>2</v>
      </c>
      <c r="F30" s="99">
        <f>'Rounds of 15 athletes'!F35</f>
        <v>3</v>
      </c>
      <c r="G30" s="9">
        <f>SUM(F29:F30)</f>
        <v>3</v>
      </c>
      <c r="H30" s="161">
        <v>6</v>
      </c>
    </row>
    <row r="31" spans="1:8" ht="15" thickBot="1" x14ac:dyDescent="0.35">
      <c r="A31" s="116">
        <f>'Rounds of 15 athletes'!A20</f>
        <v>8</v>
      </c>
      <c r="B31" s="75">
        <f>'Rounds of 15 athletes'!B20</f>
        <v>15</v>
      </c>
      <c r="C31" s="120" t="str">
        <f>'Rounds of 15 athletes'!C20</f>
        <v>Brian</v>
      </c>
      <c r="D31" s="73" t="str">
        <f>'Rounds of 15 athletes'!D20</f>
        <v>Riley</v>
      </c>
      <c r="E31" s="73" t="str">
        <f>'Rounds of 15 athletes'!E20</f>
        <v>2</v>
      </c>
      <c r="F31" s="5">
        <f>'Rounds of 15 athletes'!F20</f>
        <v>3</v>
      </c>
      <c r="H31" s="118"/>
    </row>
    <row r="32" spans="1:8" ht="15" thickBot="1" x14ac:dyDescent="0.35">
      <c r="A32" s="50">
        <f>'Rounds of 15 athletes'!A36</f>
        <v>15</v>
      </c>
      <c r="B32" s="43">
        <f>'Rounds of 15 athletes'!B36</f>
        <v>15</v>
      </c>
      <c r="C32" s="50" t="str">
        <f>'Rounds of 15 athletes'!C36</f>
        <v>Brian</v>
      </c>
      <c r="D32" s="43" t="str">
        <f>'Rounds of 15 athletes'!D36</f>
        <v>Riley</v>
      </c>
      <c r="E32" s="43" t="str">
        <f>'Rounds of 15 athletes'!E36</f>
        <v>0</v>
      </c>
      <c r="F32" s="99">
        <f>'Rounds of 15 athletes'!F36</f>
        <v>0</v>
      </c>
      <c r="G32" s="9">
        <f>SUM(F31:F32)</f>
        <v>3</v>
      </c>
      <c r="H32" s="163">
        <v>7</v>
      </c>
    </row>
  </sheetData>
  <sortState xmlns:xlrd2="http://schemas.microsoft.com/office/spreadsheetml/2017/richdata2" ref="A3:G32">
    <sortCondition ref="B3:B32"/>
  </sortState>
  <pageMargins left="0.7" right="0.7" top="0.75" bottom="0.75" header="0.3" footer="0.3"/>
  <pageSetup scale="80"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showGridLines="0" workbookViewId="0">
      <pane xSplit="1" ySplit="3" topLeftCell="B7" activePane="bottomRight" state="frozen"/>
      <selection pane="topRight" activeCell="B1" sqref="B1"/>
      <selection pane="bottomLeft" activeCell="A4" sqref="A4"/>
      <selection pane="bottomRight" activeCell="G14" sqref="G14"/>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2" ht="28.8" x14ac:dyDescent="0.55000000000000004">
      <c r="B1" s="1" t="s">
        <v>28</v>
      </c>
    </row>
    <row r="2" spans="1:12" ht="15" thickBot="1" x14ac:dyDescent="0.35"/>
    <row r="3" spans="1:12" ht="22.8" thickBot="1" x14ac:dyDescent="0.4">
      <c r="A3" s="4" t="s">
        <v>26</v>
      </c>
      <c r="B3" s="3" t="s">
        <v>6</v>
      </c>
      <c r="C3" s="18" t="s">
        <v>7</v>
      </c>
      <c r="D3" s="8" t="s">
        <v>8</v>
      </c>
      <c r="E3" s="3" t="s">
        <v>0</v>
      </c>
      <c r="F3" s="18" t="s">
        <v>7</v>
      </c>
      <c r="G3" s="8" t="s">
        <v>8</v>
      </c>
      <c r="H3" s="3" t="s">
        <v>1</v>
      </c>
      <c r="I3" s="18" t="s">
        <v>7</v>
      </c>
      <c r="J3" s="8" t="s">
        <v>9</v>
      </c>
    </row>
    <row r="4" spans="1:12" ht="15" thickBot="1" x14ac:dyDescent="0.35">
      <c r="B4" s="2" t="s">
        <v>2</v>
      </c>
    </row>
    <row r="5" spans="1:12" ht="15" thickBot="1" x14ac:dyDescent="0.35">
      <c r="A5" s="2">
        <v>1</v>
      </c>
      <c r="B5" s="9"/>
      <c r="C5" s="15"/>
    </row>
    <row r="6" spans="1:12" ht="15" thickBot="1" x14ac:dyDescent="0.35">
      <c r="D6" s="9"/>
      <c r="E6" s="2" t="s">
        <v>2</v>
      </c>
    </row>
    <row r="7" spans="1:12" ht="15" thickBot="1" x14ac:dyDescent="0.35">
      <c r="A7" s="2">
        <v>2</v>
      </c>
      <c r="B7" s="6" t="s">
        <v>10</v>
      </c>
      <c r="C7" s="7" t="s">
        <v>10</v>
      </c>
      <c r="E7" s="7" t="s">
        <v>11</v>
      </c>
      <c r="F7" s="7" t="s">
        <v>10</v>
      </c>
    </row>
    <row r="8" spans="1:12" ht="15" thickBot="1" x14ac:dyDescent="0.35">
      <c r="B8" s="5"/>
      <c r="C8" s="5"/>
      <c r="E8" s="5"/>
      <c r="F8" s="5"/>
      <c r="G8" s="16"/>
    </row>
    <row r="9" spans="1:12" ht="15" thickBot="1" x14ac:dyDescent="0.35">
      <c r="G9" s="9" t="s">
        <v>10</v>
      </c>
    </row>
    <row r="10" spans="1:12" ht="15" thickBot="1" x14ac:dyDescent="0.35">
      <c r="B10" s="2" t="s">
        <v>3</v>
      </c>
      <c r="G10" s="17"/>
      <c r="H10" s="16"/>
    </row>
    <row r="11" spans="1:12" ht="15" thickBot="1" x14ac:dyDescent="0.35">
      <c r="A11" s="2">
        <v>3</v>
      </c>
      <c r="B11" s="6" t="s">
        <v>10</v>
      </c>
      <c r="C11" s="7"/>
      <c r="E11" s="36" t="s">
        <v>25</v>
      </c>
      <c r="F11" s="7"/>
      <c r="H11" s="6" t="s">
        <v>10</v>
      </c>
      <c r="I11" s="7"/>
    </row>
    <row r="12" spans="1:12" ht="15" thickBot="1" x14ac:dyDescent="0.35">
      <c r="D12" s="9"/>
      <c r="J12" s="19"/>
      <c r="L12" s="5" t="s">
        <v>11</v>
      </c>
    </row>
    <row r="13" spans="1:12" ht="16.2" thickBot="1" x14ac:dyDescent="0.35">
      <c r="A13" s="2">
        <v>7</v>
      </c>
      <c r="B13" s="29" t="s">
        <v>35</v>
      </c>
      <c r="C13" s="7"/>
      <c r="J13" s="16"/>
      <c r="L13" s="13" t="s">
        <v>12</v>
      </c>
    </row>
    <row r="14" spans="1:12" ht="15" thickBot="1" x14ac:dyDescent="0.35">
      <c r="J14" s="9" t="s">
        <v>10</v>
      </c>
      <c r="L14" s="5" t="s">
        <v>20</v>
      </c>
    </row>
    <row r="15" spans="1:12" ht="15" thickBot="1" x14ac:dyDescent="0.35">
      <c r="B15" s="2" t="s">
        <v>4</v>
      </c>
      <c r="J15" s="17"/>
      <c r="L15" s="14" t="s">
        <v>25</v>
      </c>
    </row>
    <row r="16" spans="1:12" ht="15" thickBot="1" x14ac:dyDescent="0.35">
      <c r="A16" s="2">
        <v>4</v>
      </c>
      <c r="B16" s="6" t="s">
        <v>10</v>
      </c>
      <c r="C16" s="7"/>
      <c r="J16" s="19"/>
    </row>
    <row r="17" spans="1:9" ht="15" thickBot="1" x14ac:dyDescent="0.35">
      <c r="D17" s="9"/>
      <c r="E17" s="2" t="s">
        <v>3</v>
      </c>
      <c r="H17" s="6" t="s">
        <v>10</v>
      </c>
      <c r="I17" s="7" t="s">
        <v>10</v>
      </c>
    </row>
    <row r="18" spans="1:9" ht="16.2" thickBot="1" x14ac:dyDescent="0.35">
      <c r="A18" s="2">
        <v>5</v>
      </c>
      <c r="B18" s="6" t="s">
        <v>10</v>
      </c>
      <c r="C18" s="7"/>
      <c r="E18" s="37" t="s">
        <v>12</v>
      </c>
      <c r="F18" s="7" t="s">
        <v>10</v>
      </c>
      <c r="H18" s="17"/>
    </row>
    <row r="19" spans="1:9" ht="15" thickBot="1" x14ac:dyDescent="0.35">
      <c r="G19" s="9" t="s">
        <v>10</v>
      </c>
    </row>
    <row r="20" spans="1:9" ht="15" thickBot="1" x14ac:dyDescent="0.35">
      <c r="B20" s="2" t="s">
        <v>5</v>
      </c>
      <c r="G20" s="17"/>
    </row>
    <row r="21" spans="1:9" ht="15" thickBot="1" x14ac:dyDescent="0.35">
      <c r="A21" s="2">
        <v>6</v>
      </c>
      <c r="B21" s="6" t="s">
        <v>10</v>
      </c>
      <c r="C21" s="7"/>
      <c r="E21" s="29" t="s">
        <v>35</v>
      </c>
      <c r="F21" s="7" t="s">
        <v>10</v>
      </c>
    </row>
    <row r="22" spans="1:9" ht="15" thickBot="1" x14ac:dyDescent="0.35">
      <c r="D22" s="9"/>
    </row>
    <row r="23" spans="1:9" ht="15" thickBot="1" x14ac:dyDescent="0.35">
      <c r="A23" s="2">
        <v>8</v>
      </c>
      <c r="B23" s="29" t="s">
        <v>35</v>
      </c>
      <c r="C23" s="7"/>
    </row>
    <row r="25" spans="1:9" x14ac:dyDescent="0.3">
      <c r="B25" s="5"/>
    </row>
    <row r="26" spans="1:9" x14ac:dyDescent="0.3">
      <c r="B26" s="5"/>
    </row>
    <row r="27" spans="1:9" x14ac:dyDescent="0.3">
      <c r="B27" s="5"/>
    </row>
    <row r="28" spans="1:9" x14ac:dyDescent="0.3">
      <c r="B28" s="5"/>
    </row>
    <row r="29" spans="1:9" x14ac:dyDescent="0.3">
      <c r="B29" s="5"/>
    </row>
    <row r="30" spans="1:9" x14ac:dyDescent="0.3">
      <c r="B30" s="5"/>
    </row>
    <row r="31" spans="1:9" x14ac:dyDescent="0.3">
      <c r="B31" s="5"/>
    </row>
    <row r="32" spans="1:9" x14ac:dyDescent="0.3">
      <c r="B32" s="5"/>
    </row>
  </sheetData>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35"/>
  <sheetViews>
    <sheetView showGridLines="0" zoomScale="84" zoomScaleNormal="84" workbookViewId="0">
      <pane xSplit="1" ySplit="2" topLeftCell="B11" activePane="bottomRight" state="frozen"/>
      <selection pane="topRight" activeCell="B1" sqref="B1"/>
      <selection pane="bottomLeft" activeCell="A3" sqref="A3"/>
      <selection pane="bottomRight" sqref="A1:L35"/>
    </sheetView>
  </sheetViews>
  <sheetFormatPr defaultRowHeight="14.4" x14ac:dyDescent="0.3"/>
  <cols>
    <col min="1" max="1" width="5.109375" style="2" customWidth="1"/>
    <col min="2" max="2" width="16.109375" style="2" customWidth="1"/>
    <col min="3" max="3" width="5.77734375" style="2" customWidth="1"/>
    <col min="4" max="4" width="16.109375" style="2" customWidth="1"/>
    <col min="5" max="5" width="16.109375" customWidth="1"/>
    <col min="6" max="6" width="5.77734375" customWidth="1"/>
    <col min="7" max="8" width="16.109375" customWidth="1"/>
    <col min="9" max="9" width="5.77734375" customWidth="1"/>
    <col min="10" max="10" width="16.109375" customWidth="1"/>
    <col min="11" max="11" width="5.77734375" customWidth="1"/>
    <col min="12" max="12" width="16.109375" customWidth="1"/>
  </cols>
  <sheetData>
    <row r="1" spans="1:16" ht="21.6" thickBot="1" x14ac:dyDescent="0.45">
      <c r="B1" s="20" t="s">
        <v>42</v>
      </c>
      <c r="C1"/>
      <c r="D1"/>
    </row>
    <row r="2" spans="1:16" ht="19.8" thickBot="1" x14ac:dyDescent="0.4">
      <c r="A2" s="4" t="s">
        <v>26</v>
      </c>
      <c r="B2" s="3" t="s">
        <v>30</v>
      </c>
      <c r="C2" s="22" t="s">
        <v>7</v>
      </c>
      <c r="D2" s="8" t="s">
        <v>8</v>
      </c>
      <c r="E2" s="3" t="s">
        <v>6</v>
      </c>
      <c r="F2" s="22" t="s">
        <v>7</v>
      </c>
      <c r="G2" s="8" t="s">
        <v>36</v>
      </c>
      <c r="H2" s="3" t="s">
        <v>0</v>
      </c>
      <c r="I2" s="22" t="s">
        <v>7</v>
      </c>
      <c r="J2" s="8" t="s">
        <v>37</v>
      </c>
      <c r="K2" s="22" t="s">
        <v>7</v>
      </c>
      <c r="L2" s="8" t="s">
        <v>9</v>
      </c>
    </row>
    <row r="3" spans="1:16" x14ac:dyDescent="0.3">
      <c r="B3" s="2" t="s">
        <v>2</v>
      </c>
      <c r="C3"/>
      <c r="D3"/>
    </row>
    <row r="4" spans="1:16" ht="15" thickBot="1" x14ac:dyDescent="0.35">
      <c r="A4" s="2">
        <v>1</v>
      </c>
      <c r="B4" s="5" t="s">
        <v>10</v>
      </c>
      <c r="C4" s="15"/>
      <c r="D4"/>
      <c r="E4" s="2" t="s">
        <v>2</v>
      </c>
    </row>
    <row r="5" spans="1:16" ht="15" thickBot="1" x14ac:dyDescent="0.35">
      <c r="B5"/>
      <c r="C5"/>
      <c r="D5" s="9"/>
      <c r="E5" s="5"/>
      <c r="F5" s="15"/>
    </row>
    <row r="6" spans="1:16" ht="15" thickBot="1" x14ac:dyDescent="0.35">
      <c r="A6" s="2">
        <v>11</v>
      </c>
      <c r="B6"/>
      <c r="C6" s="7" t="s">
        <v>10</v>
      </c>
      <c r="D6"/>
      <c r="G6" s="16"/>
    </row>
    <row r="7" spans="1:16" ht="15" thickBot="1" x14ac:dyDescent="0.35">
      <c r="B7" s="2" t="s">
        <v>3</v>
      </c>
      <c r="C7"/>
      <c r="D7"/>
      <c r="G7" s="9"/>
      <c r="H7" s="2" t="s">
        <v>2</v>
      </c>
      <c r="J7" s="5"/>
    </row>
    <row r="8" spans="1:16" ht="15" thickBot="1" x14ac:dyDescent="0.35">
      <c r="A8" s="2">
        <v>2</v>
      </c>
      <c r="B8" s="14" t="s">
        <v>10</v>
      </c>
      <c r="C8" s="7"/>
      <c r="D8"/>
      <c r="G8" s="21"/>
      <c r="H8" s="6">
        <f>G7</f>
        <v>0</v>
      </c>
      <c r="I8" s="7" t="s">
        <v>10</v>
      </c>
    </row>
    <row r="9" spans="1:16" ht="15" thickBot="1" x14ac:dyDescent="0.35">
      <c r="B9"/>
      <c r="C9"/>
      <c r="D9" s="9"/>
      <c r="E9" s="9">
        <f>D9</f>
        <v>0</v>
      </c>
      <c r="F9" s="7" t="s">
        <v>10</v>
      </c>
      <c r="J9" s="19"/>
    </row>
    <row r="10" spans="1:16" ht="15" thickBot="1" x14ac:dyDescent="0.35">
      <c r="A10" s="2">
        <v>3</v>
      </c>
      <c r="B10" s="14" t="s">
        <v>10</v>
      </c>
      <c r="C10" s="7"/>
      <c r="D10"/>
      <c r="E10" s="5"/>
      <c r="F10" s="5"/>
      <c r="H10" s="5"/>
      <c r="I10" s="5"/>
      <c r="J10" s="19"/>
      <c r="O10">
        <v>1</v>
      </c>
      <c r="P10" s="5" t="s">
        <v>16</v>
      </c>
    </row>
    <row r="11" spans="1:16" ht="15" thickBot="1" x14ac:dyDescent="0.35">
      <c r="B11" s="2" t="s">
        <v>4</v>
      </c>
      <c r="J11" s="30" t="s">
        <v>10</v>
      </c>
      <c r="K11" s="7"/>
      <c r="O11">
        <v>2</v>
      </c>
      <c r="P11" s="14" t="s">
        <v>40</v>
      </c>
    </row>
    <row r="12" spans="1:16" ht="15" thickBot="1" x14ac:dyDescent="0.35">
      <c r="A12" s="2">
        <v>12</v>
      </c>
      <c r="B12"/>
      <c r="C12" s="7"/>
      <c r="D12"/>
      <c r="E12" s="2" t="s">
        <v>3</v>
      </c>
      <c r="J12" s="19"/>
      <c r="L12" s="19"/>
      <c r="O12">
        <v>3</v>
      </c>
      <c r="P12" s="14" t="s">
        <v>22</v>
      </c>
    </row>
    <row r="13" spans="1:16" ht="15" thickBot="1" x14ac:dyDescent="0.35">
      <c r="B13"/>
      <c r="C13"/>
      <c r="D13" s="9"/>
      <c r="E13" s="5"/>
      <c r="F13" s="7"/>
      <c r="J13" s="19"/>
      <c r="L13" s="19"/>
      <c r="O13">
        <v>4</v>
      </c>
      <c r="P13" s="5" t="s">
        <v>13</v>
      </c>
    </row>
    <row r="14" spans="1:16" ht="15" thickBot="1" x14ac:dyDescent="0.35">
      <c r="A14" s="2">
        <v>4</v>
      </c>
      <c r="B14" s="5" t="s">
        <v>10</v>
      </c>
      <c r="C14" s="7"/>
      <c r="D14"/>
      <c r="G14" s="23"/>
      <c r="H14" s="6">
        <f>G15</f>
        <v>0</v>
      </c>
      <c r="I14" s="7"/>
      <c r="L14" s="19"/>
      <c r="O14">
        <v>5</v>
      </c>
      <c r="P14" s="5" t="s">
        <v>17</v>
      </c>
    </row>
    <row r="15" spans="1:16" ht="15" thickBot="1" x14ac:dyDescent="0.35">
      <c r="B15" s="2" t="s">
        <v>5</v>
      </c>
      <c r="E15" s="2" t="s">
        <v>10</v>
      </c>
      <c r="G15" s="9"/>
      <c r="L15" s="19"/>
      <c r="P15" s="5"/>
    </row>
    <row r="16" spans="1:16" ht="15" thickBot="1" x14ac:dyDescent="0.35">
      <c r="A16" s="2">
        <v>5</v>
      </c>
      <c r="B16" s="5" t="s">
        <v>10</v>
      </c>
      <c r="C16" s="7"/>
      <c r="D16"/>
      <c r="E16" s="5" t="s">
        <v>10</v>
      </c>
      <c r="F16" s="5"/>
      <c r="G16" s="17"/>
      <c r="L16" s="19"/>
      <c r="P16" s="14"/>
    </row>
    <row r="17" spans="1:16" ht="15" thickBot="1" x14ac:dyDescent="0.35">
      <c r="B17"/>
      <c r="C17"/>
      <c r="D17" s="6"/>
      <c r="E17" s="5" t="s">
        <v>10</v>
      </c>
      <c r="F17" s="7"/>
      <c r="G17" s="5"/>
      <c r="L17" s="19"/>
      <c r="P17" s="14"/>
    </row>
    <row r="18" spans="1:16" ht="15" thickBot="1" x14ac:dyDescent="0.35">
      <c r="A18" s="2">
        <v>13</v>
      </c>
      <c r="B18"/>
      <c r="C18" s="7"/>
      <c r="D18"/>
      <c r="E18" s="5" t="s">
        <v>10</v>
      </c>
      <c r="F18" s="5"/>
      <c r="L18" s="19"/>
      <c r="P18" s="14"/>
    </row>
    <row r="19" spans="1:16" ht="15" thickBot="1" x14ac:dyDescent="0.35">
      <c r="B19" s="2" t="s">
        <v>31</v>
      </c>
      <c r="C19"/>
      <c r="D19"/>
      <c r="L19" s="30" t="s">
        <v>10</v>
      </c>
    </row>
    <row r="20" spans="1:16" ht="15" thickBot="1" x14ac:dyDescent="0.35">
      <c r="A20" s="2">
        <v>6</v>
      </c>
      <c r="B20"/>
      <c r="C20" s="7"/>
      <c r="D20"/>
      <c r="E20" s="2" t="s">
        <v>4</v>
      </c>
      <c r="L20" s="19"/>
    </row>
    <row r="21" spans="1:16" ht="15" thickBot="1" x14ac:dyDescent="0.35">
      <c r="B21"/>
      <c r="C21"/>
      <c r="D21" s="9"/>
      <c r="E21" s="9">
        <f>D21</f>
        <v>0</v>
      </c>
      <c r="F21" s="7"/>
      <c r="L21" s="19"/>
    </row>
    <row r="22" spans="1:16" ht="15" thickBot="1" x14ac:dyDescent="0.35">
      <c r="A22" s="2">
        <v>7</v>
      </c>
      <c r="B22"/>
      <c r="C22" s="7"/>
      <c r="D22"/>
      <c r="G22" s="16"/>
      <c r="L22" s="19"/>
    </row>
    <row r="23" spans="1:16" ht="15" thickBot="1" x14ac:dyDescent="0.35">
      <c r="B23" s="2" t="s">
        <v>32</v>
      </c>
      <c r="C23"/>
      <c r="D23"/>
      <c r="G23" s="9"/>
      <c r="H23" s="2" t="s">
        <v>3</v>
      </c>
      <c r="L23" s="19"/>
    </row>
    <row r="24" spans="1:16" ht="15" thickBot="1" x14ac:dyDescent="0.35">
      <c r="A24" s="2">
        <v>8</v>
      </c>
      <c r="B24"/>
      <c r="C24" s="7"/>
      <c r="D24"/>
      <c r="H24" s="6">
        <f>G23</f>
        <v>0</v>
      </c>
      <c r="I24" s="7" t="s">
        <v>10</v>
      </c>
      <c r="L24" s="19"/>
    </row>
    <row r="25" spans="1:16" ht="15" thickBot="1" x14ac:dyDescent="0.35">
      <c r="B25" s="26"/>
      <c r="C25"/>
      <c r="D25" s="9" t="s">
        <v>10</v>
      </c>
      <c r="E25" s="14" t="s">
        <v>10</v>
      </c>
      <c r="F25" s="7"/>
      <c r="I25" s="34"/>
      <c r="L25" s="19"/>
    </row>
    <row r="26" spans="1:16" ht="15" thickBot="1" x14ac:dyDescent="0.35">
      <c r="A26" s="2">
        <v>14</v>
      </c>
      <c r="B26"/>
      <c r="C26" s="7"/>
      <c r="D26"/>
      <c r="I26" s="35"/>
      <c r="L26" s="19"/>
    </row>
    <row r="27" spans="1:16" ht="15" thickBot="1" x14ac:dyDescent="0.35">
      <c r="B27" s="28" t="s">
        <v>33</v>
      </c>
      <c r="C27"/>
      <c r="D27"/>
      <c r="G27" s="5"/>
      <c r="J27" s="9"/>
      <c r="K27" s="7" t="s">
        <v>10</v>
      </c>
    </row>
    <row r="28" spans="1:16" ht="15" thickBot="1" x14ac:dyDescent="0.35">
      <c r="A28" s="2">
        <v>9</v>
      </c>
      <c r="B28"/>
      <c r="C28" s="7"/>
      <c r="D28"/>
      <c r="E28" s="24" t="s">
        <v>5</v>
      </c>
      <c r="I28" s="35"/>
    </row>
    <row r="29" spans="1:16" ht="15" thickBot="1" x14ac:dyDescent="0.35">
      <c r="B29" s="26"/>
      <c r="C29"/>
      <c r="D29" s="9"/>
      <c r="E29" s="14" t="s">
        <v>10</v>
      </c>
      <c r="F29" s="7"/>
      <c r="I29" s="32"/>
    </row>
    <row r="30" spans="1:16" ht="15" thickBot="1" x14ac:dyDescent="0.35">
      <c r="A30" s="2">
        <v>10</v>
      </c>
      <c r="B30" s="27"/>
      <c r="C30" s="7"/>
      <c r="D30"/>
      <c r="E30" s="5"/>
      <c r="G30" s="23"/>
      <c r="H30" s="6">
        <f>G31</f>
        <v>0</v>
      </c>
      <c r="I30" s="7"/>
    </row>
    <row r="31" spans="1:16" ht="15" thickBot="1" x14ac:dyDescent="0.35">
      <c r="B31" s="2" t="s">
        <v>34</v>
      </c>
      <c r="C31"/>
      <c r="D31"/>
      <c r="E31" s="5"/>
      <c r="G31" s="9"/>
    </row>
    <row r="32" spans="1:16" ht="15" thickBot="1" x14ac:dyDescent="0.35">
      <c r="A32" s="2">
        <v>15</v>
      </c>
      <c r="B32"/>
      <c r="C32" s="7"/>
      <c r="D32"/>
      <c r="E32" s="5"/>
      <c r="G32" s="17"/>
    </row>
    <row r="33" spans="1:6" ht="15" thickBot="1" x14ac:dyDescent="0.35">
      <c r="B33"/>
      <c r="C33"/>
      <c r="D33" s="9" t="s">
        <v>10</v>
      </c>
      <c r="E33" s="9" t="s">
        <v>10</v>
      </c>
      <c r="F33" s="7"/>
    </row>
    <row r="34" spans="1:6" x14ac:dyDescent="0.3">
      <c r="A34" s="2">
        <v>16</v>
      </c>
      <c r="B34"/>
      <c r="C34" s="7"/>
      <c r="D34"/>
      <c r="E34" s="5"/>
    </row>
    <row r="35" spans="1:6" x14ac:dyDescent="0.3">
      <c r="E35" s="5"/>
    </row>
  </sheetData>
  <pageMargins left="0.7" right="0.7" top="0.75" bottom="0.75" header="0.3" footer="0.3"/>
  <pageSetup scale="85" orientation="landscape" r:id="rId1"/>
  <headerFooter>
    <oddHeader xml:space="preserve">&amp;CTournament Brackets-Heavy Weight (Absolute) Men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33"/>
  <sheetViews>
    <sheetView workbookViewId="0">
      <pane xSplit="1" ySplit="3" topLeftCell="B6" activePane="bottomRight" state="frozen"/>
      <selection pane="topRight" activeCell="B1" sqref="B1"/>
      <selection pane="bottomLeft" activeCell="A4" sqref="A4"/>
      <selection pane="bottomRight" activeCell="F16" sqref="F16"/>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4.33203125" bestFit="1" customWidth="1"/>
  </cols>
  <sheetData>
    <row r="1" spans="1:10" ht="28.8" x14ac:dyDescent="0.55000000000000004">
      <c r="B1" s="1" t="s">
        <v>29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e">
        <f>'Competitor Roster'!#REF!</f>
        <v>#REF!</v>
      </c>
      <c r="C7" s="7" t="s">
        <v>10</v>
      </c>
      <c r="D7">
        <v>1</v>
      </c>
      <c r="E7" s="6" t="e">
        <f>B7</f>
        <v>#REF!</v>
      </c>
      <c r="F7" s="7" t="s">
        <v>10</v>
      </c>
    </row>
    <row r="8" spans="1:10" ht="15" thickBot="1" x14ac:dyDescent="0.35">
      <c r="B8" s="5"/>
      <c r="C8" s="5"/>
      <c r="E8" s="5"/>
      <c r="F8" s="5"/>
      <c r="G8" s="16"/>
    </row>
    <row r="9" spans="1:10" ht="15" thickBot="1" x14ac:dyDescent="0.35">
      <c r="G9" s="9" t="s">
        <v>15</v>
      </c>
    </row>
    <row r="10" spans="1:10" ht="15" thickBot="1" x14ac:dyDescent="0.35">
      <c r="B10" s="2" t="s">
        <v>3</v>
      </c>
      <c r="G10" s="17"/>
      <c r="H10" s="16"/>
    </row>
    <row r="11" spans="1:10" ht="15" thickBot="1" x14ac:dyDescent="0.35">
      <c r="A11" s="2">
        <v>3</v>
      </c>
      <c r="B11" s="29" t="s">
        <v>10</v>
      </c>
      <c r="C11" s="7"/>
      <c r="D11">
        <v>3</v>
      </c>
      <c r="E11" s="29" t="s">
        <v>10</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14" t="s">
        <v>24</v>
      </c>
      <c r="C18" s="7"/>
      <c r="D18">
        <v>2</v>
      </c>
      <c r="E18" s="6" t="str">
        <f>B18</f>
        <v>Sonya del Gallego (California)</v>
      </c>
      <c r="F18" s="7" t="s">
        <v>10</v>
      </c>
      <c r="H18" s="6" t="s">
        <v>10</v>
      </c>
      <c r="I18" s="7" t="s">
        <v>10</v>
      </c>
    </row>
    <row r="19" spans="1:10" ht="15" thickBot="1" x14ac:dyDescent="0.35">
      <c r="B19" s="5"/>
      <c r="C19" s="5"/>
      <c r="E19" s="5"/>
      <c r="F19" s="5"/>
      <c r="G19" s="16"/>
      <c r="H19" s="19"/>
    </row>
    <row r="20" spans="1:10" ht="15" thickBot="1" x14ac:dyDescent="0.35">
      <c r="G20" s="9" t="s">
        <v>24</v>
      </c>
    </row>
    <row r="21" spans="1:10" ht="15" thickBot="1" x14ac:dyDescent="0.35">
      <c r="B21" s="2" t="s">
        <v>5</v>
      </c>
      <c r="G21" s="17"/>
    </row>
    <row r="22" spans="1:10" ht="15" thickBot="1" x14ac:dyDescent="0.35">
      <c r="A22" s="2">
        <v>4</v>
      </c>
      <c r="B22" s="29" t="s">
        <v>10</v>
      </c>
      <c r="C22" s="7"/>
      <c r="D22">
        <v>4</v>
      </c>
      <c r="E22" s="29" t="s">
        <v>10</v>
      </c>
      <c r="F22" s="7" t="s">
        <v>10</v>
      </c>
    </row>
    <row r="23" spans="1:10" ht="15" thickBot="1" x14ac:dyDescent="0.35">
      <c r="D23" s="9"/>
    </row>
    <row r="24" spans="1:10" ht="15" thickBot="1" x14ac:dyDescent="0.35">
      <c r="A24" s="2" t="s">
        <v>10</v>
      </c>
      <c r="B24" s="29" t="s">
        <v>10</v>
      </c>
      <c r="C24" s="7"/>
    </row>
    <row r="26" spans="1:10" x14ac:dyDescent="0.3">
      <c r="B26" s="5"/>
    </row>
    <row r="27" spans="1:10" x14ac:dyDescent="0.3">
      <c r="B27" s="5"/>
    </row>
    <row r="28" spans="1:10" x14ac:dyDescent="0.3">
      <c r="B28" s="5"/>
    </row>
    <row r="29" spans="1:10" x14ac:dyDescent="0.3">
      <c r="B29" s="5"/>
    </row>
    <row r="30" spans="1:10" x14ac:dyDescent="0.3">
      <c r="B30" s="5"/>
    </row>
    <row r="31" spans="1:10" x14ac:dyDescent="0.3">
      <c r="B31" s="5"/>
    </row>
    <row r="32" spans="1:10" x14ac:dyDescent="0.3">
      <c r="B32" s="5"/>
    </row>
    <row r="33" spans="2:2" x14ac:dyDescent="0.3">
      <c r="B33" s="5"/>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32"/>
  <sheetViews>
    <sheetView workbookViewId="0">
      <pane xSplit="1" ySplit="3" topLeftCell="B4" activePane="bottomRight" state="frozen"/>
      <selection pane="topRight" activeCell="B1" sqref="B1"/>
      <selection pane="bottomLeft" activeCell="A4" sqref="A4"/>
      <selection pane="bottomRight" activeCell="K23" sqref="K23"/>
    </sheetView>
  </sheetViews>
  <sheetFormatPr defaultRowHeight="14.4" x14ac:dyDescent="0.3"/>
  <cols>
    <col min="1" max="1" width="5.109375" style="2" customWidth="1"/>
    <col min="2" max="2" width="16.109375" customWidth="1"/>
    <col min="3" max="3" width="5.77734375" customWidth="1"/>
    <col min="4" max="5" width="16.109375" customWidth="1"/>
    <col min="6" max="6" width="5.77734375" customWidth="1"/>
    <col min="7" max="8" width="16.109375" customWidth="1"/>
    <col min="9" max="9" width="5.77734375" customWidth="1"/>
    <col min="10" max="10" width="16.109375" customWidth="1"/>
    <col min="11" max="11" width="17.6640625" bestFit="1" customWidth="1"/>
  </cols>
  <sheetData>
    <row r="1" spans="1:10" ht="28.8" x14ac:dyDescent="0.55000000000000004">
      <c r="B1" s="1" t="s">
        <v>39</v>
      </c>
    </row>
    <row r="2" spans="1:10" ht="15" thickBot="1" x14ac:dyDescent="0.35"/>
    <row r="3" spans="1:10" ht="22.8" thickBot="1" x14ac:dyDescent="0.4">
      <c r="A3" s="4" t="s">
        <v>26</v>
      </c>
      <c r="B3" s="3" t="s">
        <v>6</v>
      </c>
      <c r="C3" s="18" t="s">
        <v>7</v>
      </c>
      <c r="D3" s="8" t="s">
        <v>8</v>
      </c>
      <c r="E3" s="3" t="s">
        <v>0</v>
      </c>
      <c r="F3" s="18" t="s">
        <v>7</v>
      </c>
      <c r="G3" s="8" t="s">
        <v>8</v>
      </c>
      <c r="H3" s="3" t="s">
        <v>1</v>
      </c>
      <c r="I3" s="18" t="s">
        <v>7</v>
      </c>
      <c r="J3" s="8" t="s">
        <v>9</v>
      </c>
    </row>
    <row r="4" spans="1:10" ht="15" thickBot="1" x14ac:dyDescent="0.35">
      <c r="B4" s="2" t="s">
        <v>2</v>
      </c>
    </row>
    <row r="5" spans="1:10" ht="15" thickBot="1" x14ac:dyDescent="0.35">
      <c r="A5" s="2" t="s">
        <v>10</v>
      </c>
      <c r="B5" s="31"/>
      <c r="C5" s="15"/>
    </row>
    <row r="6" spans="1:10" ht="15" thickBot="1" x14ac:dyDescent="0.35">
      <c r="D6" s="9"/>
      <c r="E6" s="2" t="s">
        <v>2</v>
      </c>
    </row>
    <row r="7" spans="1:10" ht="15" thickBot="1" x14ac:dyDescent="0.35">
      <c r="A7" s="2">
        <v>1</v>
      </c>
      <c r="B7" s="6" t="s">
        <v>10</v>
      </c>
      <c r="C7" s="7" t="s">
        <v>10</v>
      </c>
      <c r="D7">
        <v>1</v>
      </c>
      <c r="E7" s="14" t="s">
        <v>23</v>
      </c>
      <c r="F7" s="7" t="s">
        <v>10</v>
      </c>
    </row>
    <row r="8" spans="1:10" ht="15" thickBot="1" x14ac:dyDescent="0.35">
      <c r="B8" s="5"/>
      <c r="C8" s="5"/>
      <c r="E8" s="5"/>
      <c r="F8" s="5"/>
      <c r="G8" s="16"/>
    </row>
    <row r="9" spans="1:10" ht="15" thickBot="1" x14ac:dyDescent="0.35">
      <c r="G9" s="9" t="s">
        <v>10</v>
      </c>
    </row>
    <row r="10" spans="1:10" ht="15" thickBot="1" x14ac:dyDescent="0.35">
      <c r="B10" s="2" t="s">
        <v>3</v>
      </c>
      <c r="G10" s="17"/>
      <c r="H10" s="16"/>
    </row>
    <row r="11" spans="1:10" ht="15" thickBot="1" x14ac:dyDescent="0.35">
      <c r="A11" s="2">
        <v>3</v>
      </c>
      <c r="B11" s="6" t="s">
        <v>10</v>
      </c>
      <c r="C11" s="7"/>
      <c r="D11">
        <v>3</v>
      </c>
      <c r="E11" s="5" t="s">
        <v>18</v>
      </c>
      <c r="F11" s="7"/>
      <c r="H11" s="6" t="s">
        <v>10</v>
      </c>
      <c r="I11" s="7"/>
    </row>
    <row r="12" spans="1:10" ht="15" thickBot="1" x14ac:dyDescent="0.35">
      <c r="D12" s="9"/>
      <c r="J12" s="19"/>
    </row>
    <row r="13" spans="1:10" ht="15" thickBot="1" x14ac:dyDescent="0.35">
      <c r="A13" s="2" t="s">
        <v>10</v>
      </c>
      <c r="B13" s="29" t="s">
        <v>10</v>
      </c>
      <c r="C13" s="7"/>
      <c r="J13" s="16"/>
    </row>
    <row r="14" spans="1:10" ht="15" thickBot="1" x14ac:dyDescent="0.35">
      <c r="J14" s="9" t="s">
        <v>10</v>
      </c>
    </row>
    <row r="15" spans="1:10" ht="15" thickBot="1" x14ac:dyDescent="0.35">
      <c r="B15" s="2" t="s">
        <v>4</v>
      </c>
      <c r="J15" s="17"/>
    </row>
    <row r="16" spans="1:10" ht="15" thickBot="1" x14ac:dyDescent="0.35">
      <c r="A16" s="2" t="s">
        <v>10</v>
      </c>
      <c r="B16" s="29" t="s">
        <v>10</v>
      </c>
      <c r="C16" s="7"/>
      <c r="J16" s="19"/>
    </row>
    <row r="17" spans="1:10" ht="15" thickBot="1" x14ac:dyDescent="0.35">
      <c r="D17" s="9"/>
      <c r="E17" s="2" t="s">
        <v>3</v>
      </c>
      <c r="J17" s="19"/>
    </row>
    <row r="18" spans="1:10" ht="15" thickBot="1" x14ac:dyDescent="0.35">
      <c r="A18" s="2">
        <v>2</v>
      </c>
      <c r="B18" s="6" t="s">
        <v>10</v>
      </c>
      <c r="C18" s="7"/>
      <c r="D18">
        <v>2</v>
      </c>
      <c r="E18" s="5" t="s">
        <v>19</v>
      </c>
      <c r="F18" s="7" t="s">
        <v>10</v>
      </c>
      <c r="H18" s="6" t="s">
        <v>10</v>
      </c>
      <c r="I18" s="7" t="s">
        <v>10</v>
      </c>
    </row>
    <row r="19" spans="1:10" ht="15" thickBot="1" x14ac:dyDescent="0.35">
      <c r="B19" s="5"/>
      <c r="C19" s="5"/>
      <c r="E19" s="5"/>
      <c r="F19" s="5"/>
      <c r="G19" s="16"/>
      <c r="H19" s="19"/>
    </row>
    <row r="20" spans="1:10" ht="15" thickBot="1" x14ac:dyDescent="0.35">
      <c r="G20" s="9" t="s">
        <v>10</v>
      </c>
    </row>
    <row r="21" spans="1:10" ht="15" thickBot="1" x14ac:dyDescent="0.35">
      <c r="B21" s="2" t="s">
        <v>5</v>
      </c>
      <c r="G21" s="17"/>
      <c r="H21" t="s">
        <v>41</v>
      </c>
    </row>
    <row r="22" spans="1:10" ht="15" thickBot="1" x14ac:dyDescent="0.35">
      <c r="A22" s="2">
        <v>4</v>
      </c>
      <c r="B22" s="6" t="s">
        <v>10</v>
      </c>
      <c r="C22" s="7"/>
      <c r="D22">
        <v>4</v>
      </c>
      <c r="E22" s="6" t="s">
        <v>10</v>
      </c>
      <c r="F22" s="7" t="s">
        <v>10</v>
      </c>
      <c r="H22" s="6" t="s">
        <v>10</v>
      </c>
      <c r="I22" s="7"/>
    </row>
    <row r="23" spans="1:10" ht="15" thickBot="1" x14ac:dyDescent="0.35">
      <c r="D23" s="9"/>
      <c r="J23" s="19"/>
    </row>
    <row r="24" spans="1:10" ht="15" thickBot="1" x14ac:dyDescent="0.35">
      <c r="A24" s="2" t="s">
        <v>10</v>
      </c>
      <c r="B24" s="25" t="s">
        <v>38</v>
      </c>
      <c r="C24" s="7"/>
      <c r="J24" s="16"/>
    </row>
    <row r="25" spans="1:10" ht="15" thickBot="1" x14ac:dyDescent="0.35">
      <c r="B25" s="5"/>
      <c r="J25" s="9" t="s">
        <v>10</v>
      </c>
    </row>
    <row r="26" spans="1:10" x14ac:dyDescent="0.3">
      <c r="B26" s="5"/>
      <c r="J26" s="17"/>
    </row>
    <row r="27" spans="1:10" x14ac:dyDescent="0.3">
      <c r="B27" s="5"/>
      <c r="J27" s="19"/>
    </row>
    <row r="28" spans="1:10" ht="15" thickBot="1" x14ac:dyDescent="0.35">
      <c r="B28" s="5"/>
      <c r="J28" s="19"/>
    </row>
    <row r="29" spans="1:10" ht="15" thickBot="1" x14ac:dyDescent="0.35">
      <c r="B29" s="5"/>
      <c r="H29" s="6" t="s">
        <v>10</v>
      </c>
      <c r="I29" s="7" t="s">
        <v>10</v>
      </c>
    </row>
    <row r="30" spans="1:10" x14ac:dyDescent="0.3">
      <c r="B30" s="5"/>
    </row>
    <row r="31" spans="1:10" x14ac:dyDescent="0.3">
      <c r="B31" s="5"/>
    </row>
    <row r="32" spans="1:10" x14ac:dyDescent="0.3">
      <c r="B32" s="5"/>
    </row>
  </sheetData>
  <pageMargins left="0.7" right="0.7" top="0.75" bottom="0.75" header="0.3" footer="0.3"/>
  <pageSetup scale="9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26"/>
  <sheetViews>
    <sheetView workbookViewId="0">
      <selection activeCell="A3" sqref="A3:D17"/>
    </sheetView>
  </sheetViews>
  <sheetFormatPr defaultRowHeight="14.4" x14ac:dyDescent="0.3"/>
  <cols>
    <col min="1" max="1" width="5.21875" customWidth="1"/>
    <col min="2" max="3" width="15.77734375" customWidth="1"/>
  </cols>
  <sheetData>
    <row r="1" spans="1:4" ht="18" x14ac:dyDescent="0.35">
      <c r="A1" s="147"/>
      <c r="B1" s="148" t="s">
        <v>74</v>
      </c>
      <c r="C1" s="149"/>
      <c r="D1" s="113" t="s">
        <v>44</v>
      </c>
    </row>
    <row r="2" spans="1:4" ht="15" thickBot="1" x14ac:dyDescent="0.35">
      <c r="A2" s="150" t="s">
        <v>26</v>
      </c>
      <c r="B2" s="124" t="s">
        <v>75</v>
      </c>
      <c r="C2" s="121"/>
      <c r="D2" s="118"/>
    </row>
    <row r="3" spans="1:4" ht="15.6" x14ac:dyDescent="0.3">
      <c r="A3" s="155">
        <v>1</v>
      </c>
      <c r="B3" s="156" t="str">
        <f>[1]MAS!B64</f>
        <v>Roberto</v>
      </c>
      <c r="C3" s="156" t="str">
        <f>[1]MAS!C64</f>
        <v>Torres</v>
      </c>
      <c r="D3" s="55">
        <f>[1]MAS!E64</f>
        <v>222.7</v>
      </c>
    </row>
    <row r="4" spans="1:4" ht="15.6" x14ac:dyDescent="0.3">
      <c r="A4" s="151">
        <v>2</v>
      </c>
      <c r="B4" s="13" t="str">
        <f>[1]MAS!B65</f>
        <v>Allen</v>
      </c>
      <c r="C4" s="13" t="str">
        <f>[1]MAS!C65</f>
        <v>Guillera</v>
      </c>
      <c r="D4" s="118">
        <f>[1]MAS!E65</f>
        <v>214.5</v>
      </c>
    </row>
    <row r="5" spans="1:4" ht="15.6" x14ac:dyDescent="0.3">
      <c r="A5" s="151">
        <v>3</v>
      </c>
      <c r="B5" s="13" t="str">
        <f>[1]MAS!B66</f>
        <v>Richard</v>
      </c>
      <c r="C5" s="13" t="str">
        <f>[1]MAS!C66</f>
        <v>Martinez</v>
      </c>
      <c r="D5" s="118">
        <f>[1]MAS!E66</f>
        <v>218.7</v>
      </c>
    </row>
    <row r="6" spans="1:4" ht="15.6" x14ac:dyDescent="0.3">
      <c r="A6" s="151">
        <v>4</v>
      </c>
      <c r="B6" s="13" t="str">
        <f>[1]MAS!B67</f>
        <v>Steven</v>
      </c>
      <c r="C6" s="13" t="str">
        <f>[1]MAS!C67</f>
        <v>Cutting</v>
      </c>
      <c r="D6" s="118">
        <f>[1]MAS!E67</f>
        <v>227.2</v>
      </c>
    </row>
    <row r="7" spans="1:4" ht="15.6" x14ac:dyDescent="0.3">
      <c r="A7" s="151">
        <v>5</v>
      </c>
      <c r="B7" s="13" t="str">
        <f>[1]MAS!B68</f>
        <v>Brian</v>
      </c>
      <c r="C7" s="13" t="str">
        <f>[1]MAS!C68</f>
        <v>Kachelmeyer</v>
      </c>
      <c r="D7" s="118">
        <f>[1]MAS!E68</f>
        <v>218</v>
      </c>
    </row>
    <row r="8" spans="1:4" ht="15.6" x14ac:dyDescent="0.3">
      <c r="A8" s="151">
        <v>6</v>
      </c>
      <c r="B8" s="13" t="str">
        <f>[1]MAS!B69</f>
        <v>Cody</v>
      </c>
      <c r="C8" s="13" t="str">
        <f>[1]MAS!C69</f>
        <v>Hoffmann</v>
      </c>
      <c r="D8" s="118">
        <f>[1]MAS!E69</f>
        <v>220.2</v>
      </c>
    </row>
    <row r="9" spans="1:4" ht="15.6" x14ac:dyDescent="0.3">
      <c r="A9" s="151">
        <v>7</v>
      </c>
      <c r="B9" s="13" t="str">
        <f>[1]MAS!B70</f>
        <v>Laurence</v>
      </c>
      <c r="C9" s="13" t="str">
        <f>[1]MAS!C70</f>
        <v>Perido</v>
      </c>
      <c r="D9" s="118">
        <f>[1]MAS!E70</f>
        <v>207.8</v>
      </c>
    </row>
    <row r="10" spans="1:4" ht="15.6" x14ac:dyDescent="0.3">
      <c r="A10" s="151">
        <v>8</v>
      </c>
      <c r="B10" s="13" t="str">
        <f>[1]MAS!B71</f>
        <v>Alexander</v>
      </c>
      <c r="C10" s="13" t="str">
        <f>[1]MAS!C71</f>
        <v>Hu</v>
      </c>
      <c r="D10" s="118">
        <f>[1]MAS!E71</f>
        <v>198</v>
      </c>
    </row>
    <row r="11" spans="1:4" ht="15.6" x14ac:dyDescent="0.3">
      <c r="A11" s="151">
        <v>9</v>
      </c>
      <c r="B11" s="13" t="str">
        <f>[1]MAS!B72</f>
        <v>Jason</v>
      </c>
      <c r="C11" s="13" t="str">
        <f>[1]MAS!C72</f>
        <v>Emmons</v>
      </c>
      <c r="D11" s="118">
        <f>[1]MAS!E72</f>
        <v>216.9</v>
      </c>
    </row>
    <row r="12" spans="1:4" ht="15.6" x14ac:dyDescent="0.3">
      <c r="A12" s="151">
        <v>10</v>
      </c>
      <c r="B12" s="13" t="str">
        <f>[1]MAS!B73</f>
        <v>Steven</v>
      </c>
      <c r="C12" s="13" t="str">
        <f>[1]MAS!C73</f>
        <v>Gibson</v>
      </c>
      <c r="D12" s="118">
        <f>[1]MAS!E73</f>
        <v>228</v>
      </c>
    </row>
    <row r="13" spans="1:4" ht="15.6" x14ac:dyDescent="0.3">
      <c r="A13" s="151">
        <v>11</v>
      </c>
      <c r="B13" s="13" t="str">
        <f>[1]MAS!B74</f>
        <v>Carmelo</v>
      </c>
      <c r="C13" s="13" t="str">
        <f>[1]MAS!C74</f>
        <v>Morales</v>
      </c>
      <c r="D13" s="118">
        <f>[1]MAS!E74</f>
        <v>221.1</v>
      </c>
    </row>
    <row r="14" spans="1:4" ht="15.6" x14ac:dyDescent="0.3">
      <c r="A14" s="151">
        <v>12</v>
      </c>
      <c r="B14" s="13" t="str">
        <f>[1]MAS!B75</f>
        <v>Jonathan</v>
      </c>
      <c r="C14" s="13" t="str">
        <f>[1]MAS!C75</f>
        <v>Sheppard</v>
      </c>
      <c r="D14" s="118">
        <f>[1]MAS!E75</f>
        <v>228.8</v>
      </c>
    </row>
    <row r="15" spans="1:4" ht="15.6" x14ac:dyDescent="0.3">
      <c r="A15" s="151">
        <v>13</v>
      </c>
      <c r="B15" s="13" t="str">
        <f>[1]MAS!B76</f>
        <v>Matthew</v>
      </c>
      <c r="C15" s="13" t="str">
        <f>[1]MAS!C76</f>
        <v>Schisano</v>
      </c>
      <c r="D15" s="118">
        <f>[1]MAS!E76</f>
        <v>229.1</v>
      </c>
    </row>
    <row r="16" spans="1:4" ht="15.6" x14ac:dyDescent="0.3">
      <c r="A16" s="151">
        <v>14</v>
      </c>
      <c r="B16" s="13" t="str">
        <f>[1]MAS!B77</f>
        <v>Chris</v>
      </c>
      <c r="C16" s="13" t="str">
        <f>[1]MAS!C77</f>
        <v>Redd</v>
      </c>
      <c r="D16" s="118">
        <f>[1]MAS!E77</f>
        <v>207.9</v>
      </c>
    </row>
    <row r="17" spans="1:7" ht="16.2" thickBot="1" x14ac:dyDescent="0.35">
      <c r="A17" s="152">
        <v>15</v>
      </c>
      <c r="B17" s="153" t="str">
        <f>[1]MAS!B78</f>
        <v>Brian</v>
      </c>
      <c r="C17" s="153" t="str">
        <f>[1]MAS!C78</f>
        <v>Riley</v>
      </c>
      <c r="D17" s="154">
        <f>[1]MAS!E78</f>
        <v>226</v>
      </c>
    </row>
    <row r="18" spans="1:7" x14ac:dyDescent="0.3">
      <c r="D18" s="5"/>
    </row>
    <row r="19" spans="1:7" x14ac:dyDescent="0.3">
      <c r="D19" s="5"/>
    </row>
    <row r="20" spans="1:7" x14ac:dyDescent="0.3">
      <c r="D20" s="5"/>
    </row>
    <row r="21" spans="1:7" x14ac:dyDescent="0.3">
      <c r="D21" s="5"/>
    </row>
    <row r="22" spans="1:7" x14ac:dyDescent="0.3">
      <c r="D22" s="5"/>
    </row>
    <row r="23" spans="1:7" x14ac:dyDescent="0.3">
      <c r="D23" s="5"/>
    </row>
    <row r="24" spans="1:7" x14ac:dyDescent="0.3">
      <c r="D24" s="5"/>
    </row>
    <row r="25" spans="1:7" x14ac:dyDescent="0.3">
      <c r="D25" s="2"/>
    </row>
    <row r="26" spans="1:7" x14ac:dyDescent="0.3">
      <c r="G26" s="78"/>
    </row>
  </sheetData>
  <sortState xmlns:xlrd2="http://schemas.microsoft.com/office/spreadsheetml/2017/richdata2" ref="A31:E33">
    <sortCondition ref="A31:A33"/>
  </sortState>
  <pageMargins left="0.7" right="0.7" top="0.75" bottom="0.75" header="0.3" footer="0.3"/>
  <pageSetup orientation="portrait" horizontalDpi="4294967293" vertic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142"/>
  <sheetViews>
    <sheetView tabSelected="1" workbookViewId="0">
      <pane ySplit="4" topLeftCell="A33" activePane="bottomLeft" state="frozen"/>
      <selection pane="bottomLeft" activeCell="A2" sqref="A2:F53"/>
    </sheetView>
  </sheetViews>
  <sheetFormatPr defaultRowHeight="14.4" x14ac:dyDescent="0.3"/>
  <cols>
    <col min="1" max="1" width="7.6640625" customWidth="1"/>
    <col min="2" max="2" width="4.6640625" style="2" customWidth="1"/>
    <col min="3" max="4" width="24.77734375" style="2" customWidth="1"/>
    <col min="5" max="5" width="12.77734375" style="2" customWidth="1"/>
    <col min="7" max="7" width="24.77734375" customWidth="1"/>
  </cols>
  <sheetData>
    <row r="1" spans="1:6" ht="15" thickBot="1" x14ac:dyDescent="0.35"/>
    <row r="2" spans="1:6" ht="18.600000000000001" thickBot="1" x14ac:dyDescent="0.4">
      <c r="A2" s="147"/>
      <c r="B2" s="39"/>
      <c r="C2" s="158" t="str">
        <f>'Competitor Roster'!$B$1</f>
        <v>805 Strongest</v>
      </c>
      <c r="D2" s="39"/>
      <c r="E2" s="39"/>
      <c r="F2" s="55"/>
    </row>
    <row r="3" spans="1:6" ht="15.6" x14ac:dyDescent="0.3">
      <c r="A3" s="38" t="s">
        <v>73</v>
      </c>
      <c r="B3" s="39"/>
      <c r="C3" s="39" t="s">
        <v>69</v>
      </c>
      <c r="D3" s="39"/>
      <c r="E3" s="66" t="s">
        <v>45</v>
      </c>
      <c r="F3" s="55"/>
    </row>
    <row r="4" spans="1:6" ht="15.6" x14ac:dyDescent="0.3">
      <c r="A4" s="41" t="s">
        <v>46</v>
      </c>
      <c r="B4" s="24" t="s">
        <v>47</v>
      </c>
      <c r="C4" s="125" t="str">
        <f>'Competitor Roster'!$B$2</f>
        <v>Middleweight Men</v>
      </c>
      <c r="D4" s="79"/>
      <c r="E4" s="67" t="s">
        <v>49</v>
      </c>
      <c r="F4" s="126" t="s">
        <v>66</v>
      </c>
    </row>
    <row r="5" spans="1:6" ht="15" thickBot="1" x14ac:dyDescent="0.35">
      <c r="A5" s="41"/>
      <c r="B5" s="24"/>
      <c r="C5" s="70" t="s">
        <v>72</v>
      </c>
      <c r="D5" s="70"/>
      <c r="E5" s="90"/>
      <c r="F5" s="126"/>
    </row>
    <row r="6" spans="1:6" x14ac:dyDescent="0.3">
      <c r="A6" s="47">
        <v>1</v>
      </c>
      <c r="B6" s="100">
        <v>1</v>
      </c>
      <c r="C6" s="133" t="str">
        <f>'Competitor Roster'!B3</f>
        <v>Roberto</v>
      </c>
      <c r="D6" s="138" t="str">
        <f>'Competitor Roster'!C3</f>
        <v>Torres</v>
      </c>
      <c r="E6" s="107" t="s">
        <v>84</v>
      </c>
      <c r="F6" s="68">
        <v>3</v>
      </c>
    </row>
    <row r="7" spans="1:6" ht="15" thickBot="1" x14ac:dyDescent="0.35">
      <c r="A7" s="50">
        <v>1</v>
      </c>
      <c r="B7" s="101">
        <v>2</v>
      </c>
      <c r="C7" s="135" t="str">
        <f>'Competitor Roster'!B4</f>
        <v>Allen</v>
      </c>
      <c r="D7" s="127" t="str">
        <f>'Competitor Roster'!C4</f>
        <v>Guillera</v>
      </c>
      <c r="E7" s="108">
        <v>0</v>
      </c>
      <c r="F7" s="80"/>
    </row>
    <row r="8" spans="1:6" x14ac:dyDescent="0.3">
      <c r="A8" s="47">
        <v>2</v>
      </c>
      <c r="B8" s="100">
        <v>3</v>
      </c>
      <c r="C8" s="133" t="str">
        <f>'Competitor Roster'!B5</f>
        <v>Richard</v>
      </c>
      <c r="D8" s="138" t="str">
        <f>'Competitor Roster'!C5</f>
        <v>Martinez</v>
      </c>
      <c r="E8" s="107" t="s">
        <v>85</v>
      </c>
      <c r="F8" s="68">
        <v>0</v>
      </c>
    </row>
    <row r="9" spans="1:6" ht="15" thickBot="1" x14ac:dyDescent="0.35">
      <c r="A9" s="50">
        <v>2</v>
      </c>
      <c r="B9" s="101">
        <v>4</v>
      </c>
      <c r="C9" s="135" t="str">
        <f>'Competitor Roster'!B6</f>
        <v>Steven</v>
      </c>
      <c r="D9" s="127" t="str">
        <f>'Competitor Roster'!C6</f>
        <v>Cutting</v>
      </c>
      <c r="E9" s="109" t="s">
        <v>85</v>
      </c>
      <c r="F9" s="81">
        <v>0</v>
      </c>
    </row>
    <row r="10" spans="1:6" x14ac:dyDescent="0.3">
      <c r="A10" s="47">
        <v>3</v>
      </c>
      <c r="B10" s="100">
        <v>5</v>
      </c>
      <c r="C10" s="133" t="str">
        <f>'Competitor Roster'!B7</f>
        <v>Brian</v>
      </c>
      <c r="D10" s="138" t="str">
        <f>'Competitor Roster'!C7</f>
        <v>Kachelmeyer</v>
      </c>
      <c r="E10" s="107" t="s">
        <v>85</v>
      </c>
      <c r="F10" s="68"/>
    </row>
    <row r="11" spans="1:6" ht="15" thickBot="1" x14ac:dyDescent="0.35">
      <c r="A11" s="50">
        <v>3</v>
      </c>
      <c r="B11" s="101">
        <v>6</v>
      </c>
      <c r="C11" s="135" t="str">
        <f>'Competitor Roster'!B8</f>
        <v>Cody</v>
      </c>
      <c r="D11" s="127" t="str">
        <f>'Competitor Roster'!C8</f>
        <v>Hoffmann</v>
      </c>
      <c r="E11" s="109" t="s">
        <v>84</v>
      </c>
      <c r="F11" s="81">
        <v>3</v>
      </c>
    </row>
    <row r="12" spans="1:6" x14ac:dyDescent="0.3">
      <c r="A12" s="47">
        <v>4</v>
      </c>
      <c r="B12" s="100">
        <v>7</v>
      </c>
      <c r="C12" s="133" t="str">
        <f>'Competitor Roster'!B9</f>
        <v>Laurence</v>
      </c>
      <c r="D12" s="138" t="str">
        <f>'Competitor Roster'!C9</f>
        <v>Perido</v>
      </c>
      <c r="E12" s="110">
        <v>0</v>
      </c>
      <c r="F12" s="68"/>
    </row>
    <row r="13" spans="1:6" ht="15" thickBot="1" x14ac:dyDescent="0.35">
      <c r="A13" s="50">
        <v>4</v>
      </c>
      <c r="B13" s="101">
        <v>8</v>
      </c>
      <c r="C13" s="135" t="str">
        <f>'Competitor Roster'!B10</f>
        <v>Alexander</v>
      </c>
      <c r="D13" s="127" t="str">
        <f>'Competitor Roster'!C10</f>
        <v>Hu</v>
      </c>
      <c r="E13" s="109" t="s">
        <v>84</v>
      </c>
      <c r="F13" s="81">
        <v>3</v>
      </c>
    </row>
    <row r="14" spans="1:6" x14ac:dyDescent="0.3">
      <c r="A14" s="47">
        <v>5</v>
      </c>
      <c r="B14" s="100">
        <v>9</v>
      </c>
      <c r="C14" s="133" t="str">
        <f>'Competitor Roster'!B11</f>
        <v>Jason</v>
      </c>
      <c r="D14" s="138" t="str">
        <f>'Competitor Roster'!C11</f>
        <v>Emmons</v>
      </c>
      <c r="E14" s="107" t="s">
        <v>85</v>
      </c>
      <c r="F14" s="68"/>
    </row>
    <row r="15" spans="1:6" ht="15" thickBot="1" x14ac:dyDescent="0.35">
      <c r="A15" s="50">
        <v>5</v>
      </c>
      <c r="B15" s="101">
        <v>10</v>
      </c>
      <c r="C15" s="135" t="str">
        <f>'Competitor Roster'!B12</f>
        <v>Steven</v>
      </c>
      <c r="D15" s="127" t="str">
        <f>'Competitor Roster'!C12</f>
        <v>Gibson</v>
      </c>
      <c r="E15" s="109" t="s">
        <v>84</v>
      </c>
      <c r="F15" s="81">
        <v>3</v>
      </c>
    </row>
    <row r="16" spans="1:6" x14ac:dyDescent="0.3">
      <c r="A16" s="47">
        <v>6</v>
      </c>
      <c r="B16" s="100">
        <v>11</v>
      </c>
      <c r="C16" s="133" t="str">
        <f>'Competitor Roster'!B13</f>
        <v>Carmelo</v>
      </c>
      <c r="D16" s="138" t="str">
        <f>'Competitor Roster'!C13</f>
        <v>Morales</v>
      </c>
      <c r="E16" s="107" t="s">
        <v>84</v>
      </c>
      <c r="F16" s="68">
        <v>3</v>
      </c>
    </row>
    <row r="17" spans="1:11" ht="15" thickBot="1" x14ac:dyDescent="0.35">
      <c r="A17" s="41">
        <v>6</v>
      </c>
      <c r="B17" s="104">
        <v>12</v>
      </c>
      <c r="C17" s="135" t="str">
        <f>'Competitor Roster'!B14</f>
        <v>Jonathan</v>
      </c>
      <c r="D17" s="127" t="str">
        <f>'Competitor Roster'!C14</f>
        <v>Sheppard</v>
      </c>
      <c r="E17" s="109" t="s">
        <v>85</v>
      </c>
      <c r="F17" s="81"/>
    </row>
    <row r="18" spans="1:11" x14ac:dyDescent="0.3">
      <c r="A18" s="47">
        <v>7</v>
      </c>
      <c r="B18" s="100">
        <v>13</v>
      </c>
      <c r="C18" s="133" t="str">
        <f>'Competitor Roster'!B15</f>
        <v>Matthew</v>
      </c>
      <c r="D18" s="138" t="str">
        <f>'Competitor Roster'!C15</f>
        <v>Schisano</v>
      </c>
      <c r="E18" s="94" t="s">
        <v>84</v>
      </c>
      <c r="F18" s="68">
        <v>3</v>
      </c>
    </row>
    <row r="19" spans="1:11" ht="15" thickBot="1" x14ac:dyDescent="0.35">
      <c r="A19" s="50">
        <v>7</v>
      </c>
      <c r="B19" s="101">
        <v>14</v>
      </c>
      <c r="C19" s="135" t="str">
        <f>'Competitor Roster'!B16</f>
        <v>Chris</v>
      </c>
      <c r="D19" s="127" t="str">
        <f>'Competitor Roster'!C16</f>
        <v>Redd</v>
      </c>
      <c r="E19" s="95" t="s">
        <v>85</v>
      </c>
      <c r="F19" s="81"/>
    </row>
    <row r="20" spans="1:11" x14ac:dyDescent="0.3">
      <c r="A20" s="47">
        <v>8</v>
      </c>
      <c r="B20" s="105">
        <v>15</v>
      </c>
      <c r="C20" s="145" t="str">
        <f>'Competitor Roster'!B17</f>
        <v>Brian</v>
      </c>
      <c r="D20" s="132" t="str">
        <f>'Competitor Roster'!C17</f>
        <v>Riley</v>
      </c>
      <c r="E20" s="143" t="s">
        <v>84</v>
      </c>
      <c r="F20" s="84">
        <v>3</v>
      </c>
    </row>
    <row r="21" spans="1:11" ht="15" thickBot="1" x14ac:dyDescent="0.35">
      <c r="A21" s="50">
        <v>8</v>
      </c>
      <c r="B21" s="106">
        <v>1</v>
      </c>
      <c r="C21" s="144" t="str">
        <f>VLOOKUP(B21,'Competitor Roster'!A:B,2,FALSE)</f>
        <v>Roberto</v>
      </c>
      <c r="D21" s="122" t="str">
        <f>VLOOKUP(C21,'Competitor Roster'!B:C,2,FALSE)</f>
        <v>Torres</v>
      </c>
      <c r="E21" s="102" t="s">
        <v>85</v>
      </c>
      <c r="F21" s="80"/>
    </row>
    <row r="22" spans="1:11" ht="15" thickBot="1" x14ac:dyDescent="0.35">
      <c r="A22" s="41"/>
      <c r="B22" s="82"/>
      <c r="C22" s="85" t="s">
        <v>71</v>
      </c>
      <c r="D22" s="85"/>
      <c r="E22" s="83"/>
      <c r="F22" s="84"/>
    </row>
    <row r="23" spans="1:11" x14ac:dyDescent="0.3">
      <c r="A23" s="47">
        <v>9</v>
      </c>
      <c r="B23" s="130">
        <v>2</v>
      </c>
      <c r="C23" s="133" t="str">
        <f>'Competitor Roster'!B4</f>
        <v>Allen</v>
      </c>
      <c r="D23" s="134" t="str">
        <f>'Competitor Roster'!C4</f>
        <v>Guillera</v>
      </c>
      <c r="E23" s="94" t="s">
        <v>85</v>
      </c>
      <c r="F23" s="68">
        <v>0</v>
      </c>
    </row>
    <row r="24" spans="1:11" ht="15" thickBot="1" x14ac:dyDescent="0.35">
      <c r="A24" s="50">
        <v>9</v>
      </c>
      <c r="B24" s="131">
        <v>3</v>
      </c>
      <c r="C24" s="135" t="str">
        <f>'Competitor Roster'!B5</f>
        <v>Richard</v>
      </c>
      <c r="D24" s="136" t="str">
        <f>'Competitor Roster'!C5</f>
        <v>Martinez</v>
      </c>
      <c r="E24" s="95" t="s">
        <v>85</v>
      </c>
      <c r="F24" s="81">
        <v>0</v>
      </c>
    </row>
    <row r="25" spans="1:11" x14ac:dyDescent="0.3">
      <c r="A25" s="86">
        <v>10</v>
      </c>
      <c r="B25" s="130">
        <v>4</v>
      </c>
      <c r="C25" s="133" t="str">
        <f>'Competitor Roster'!B6</f>
        <v>Steven</v>
      </c>
      <c r="D25" s="138" t="str">
        <f>'Competitor Roster'!C6</f>
        <v>Cutting</v>
      </c>
      <c r="E25" s="76" t="s">
        <v>85</v>
      </c>
      <c r="F25" s="68"/>
    </row>
    <row r="26" spans="1:11" ht="15" thickBot="1" x14ac:dyDescent="0.35">
      <c r="A26" s="74">
        <v>10</v>
      </c>
      <c r="B26" s="137">
        <v>5</v>
      </c>
      <c r="C26" s="135" t="str">
        <f>'Competitor Roster'!B7</f>
        <v>Brian</v>
      </c>
      <c r="D26" s="127" t="str">
        <f>'Competitor Roster'!C7</f>
        <v>Kachelmeyer</v>
      </c>
      <c r="E26" s="72" t="s">
        <v>84</v>
      </c>
      <c r="F26" s="81">
        <v>3</v>
      </c>
    </row>
    <row r="27" spans="1:11" x14ac:dyDescent="0.3">
      <c r="A27" s="86">
        <v>11</v>
      </c>
      <c r="B27" s="97">
        <v>6</v>
      </c>
      <c r="C27" s="132" t="str">
        <f>'Competitor Roster'!B8</f>
        <v>Cody</v>
      </c>
      <c r="D27" s="132" t="str">
        <f>'Competitor Roster'!C8</f>
        <v>Hoffmann</v>
      </c>
      <c r="E27" s="128" t="s">
        <v>84</v>
      </c>
      <c r="F27" s="129">
        <v>3</v>
      </c>
    </row>
    <row r="28" spans="1:11" ht="15" thickBot="1" x14ac:dyDescent="0.35">
      <c r="A28" s="87">
        <v>11</v>
      </c>
      <c r="B28" s="96">
        <v>7</v>
      </c>
      <c r="C28" s="141" t="str">
        <f>'Competitor Roster'!B9</f>
        <v>Laurence</v>
      </c>
      <c r="D28" s="141" t="str">
        <f>'Competitor Roster'!C9</f>
        <v>Perido</v>
      </c>
      <c r="E28" s="91" t="s">
        <v>85</v>
      </c>
      <c r="F28" s="92"/>
    </row>
    <row r="29" spans="1:11" x14ac:dyDescent="0.3">
      <c r="A29" s="86">
        <v>12</v>
      </c>
      <c r="B29" s="139">
        <v>8</v>
      </c>
      <c r="C29" s="133" t="str">
        <f>'Competitor Roster'!B10</f>
        <v>Alexander</v>
      </c>
      <c r="D29" s="138" t="str">
        <f>'Competitor Roster'!C10</f>
        <v>Hu</v>
      </c>
      <c r="E29" s="94" t="s">
        <v>84</v>
      </c>
      <c r="F29" s="68">
        <v>3</v>
      </c>
      <c r="K29" s="77"/>
    </row>
    <row r="30" spans="1:11" ht="15" thickBot="1" x14ac:dyDescent="0.35">
      <c r="A30" s="87">
        <v>12</v>
      </c>
      <c r="B30" s="140">
        <v>9</v>
      </c>
      <c r="C30" s="135" t="str">
        <f>'Competitor Roster'!B11</f>
        <v>Jason</v>
      </c>
      <c r="D30" s="127" t="str">
        <f>'Competitor Roster'!C11</f>
        <v>Emmons</v>
      </c>
      <c r="E30" s="95" t="s">
        <v>85</v>
      </c>
      <c r="F30" s="81"/>
    </row>
    <row r="31" spans="1:11" x14ac:dyDescent="0.3">
      <c r="A31" s="86">
        <v>13</v>
      </c>
      <c r="B31" s="139">
        <v>10</v>
      </c>
      <c r="C31" s="133" t="str">
        <f>'Competitor Roster'!B12</f>
        <v>Steven</v>
      </c>
      <c r="D31" s="138" t="str">
        <f>'Competitor Roster'!C12</f>
        <v>Gibson</v>
      </c>
      <c r="E31" s="94" t="s">
        <v>84</v>
      </c>
      <c r="F31" s="68">
        <v>3</v>
      </c>
    </row>
    <row r="32" spans="1:11" ht="15" thickBot="1" x14ac:dyDescent="0.35">
      <c r="A32" s="87">
        <v>13</v>
      </c>
      <c r="B32" s="139">
        <v>11</v>
      </c>
      <c r="C32" s="135" t="str">
        <f>'Competitor Roster'!B13</f>
        <v>Carmelo</v>
      </c>
      <c r="D32" s="127" t="str">
        <f>'Competitor Roster'!C13</f>
        <v>Morales</v>
      </c>
      <c r="E32" s="95" t="s">
        <v>85</v>
      </c>
      <c r="F32" s="81"/>
    </row>
    <row r="33" spans="1:6" x14ac:dyDescent="0.3">
      <c r="A33" s="86">
        <v>14</v>
      </c>
      <c r="B33" s="98">
        <v>12</v>
      </c>
      <c r="C33" s="133" t="str">
        <f>'Competitor Roster'!B14</f>
        <v>Jonathan</v>
      </c>
      <c r="D33" s="138" t="str">
        <f>'Competitor Roster'!C14</f>
        <v>Sheppard</v>
      </c>
      <c r="E33" s="94" t="s">
        <v>84</v>
      </c>
      <c r="F33" s="68">
        <v>2</v>
      </c>
    </row>
    <row r="34" spans="1:6" ht="15" thickBot="1" x14ac:dyDescent="0.35">
      <c r="A34" s="87">
        <v>14</v>
      </c>
      <c r="B34" s="93">
        <v>13</v>
      </c>
      <c r="C34" s="135" t="str">
        <f>'Competitor Roster'!B15</f>
        <v>Matthew</v>
      </c>
      <c r="D34" s="127" t="str">
        <f>'Competitor Roster'!C15</f>
        <v>Schisano</v>
      </c>
      <c r="E34" s="95" t="s">
        <v>86</v>
      </c>
      <c r="F34" s="81">
        <v>1</v>
      </c>
    </row>
    <row r="35" spans="1:6" x14ac:dyDescent="0.3">
      <c r="A35" s="86">
        <v>15</v>
      </c>
      <c r="B35" s="142">
        <v>14</v>
      </c>
      <c r="C35" s="133" t="str">
        <f>'Competitor Roster'!B16</f>
        <v>Chris</v>
      </c>
      <c r="D35" s="138" t="str">
        <f>'Competitor Roster'!C16</f>
        <v>Redd</v>
      </c>
      <c r="E35" s="94" t="s">
        <v>84</v>
      </c>
      <c r="F35" s="68">
        <v>3</v>
      </c>
    </row>
    <row r="36" spans="1:6" ht="15" thickBot="1" x14ac:dyDescent="0.35">
      <c r="A36" s="87">
        <v>15</v>
      </c>
      <c r="B36" s="93">
        <v>15</v>
      </c>
      <c r="C36" s="135" t="str">
        <f>'Competitor Roster'!B17</f>
        <v>Brian</v>
      </c>
      <c r="D36" s="127" t="str">
        <f>'Competitor Roster'!C17</f>
        <v>Riley</v>
      </c>
      <c r="E36" s="95" t="s">
        <v>85</v>
      </c>
      <c r="F36" s="81"/>
    </row>
    <row r="37" spans="1:6" ht="15" thickBot="1" x14ac:dyDescent="0.35">
      <c r="A37" s="150" t="s">
        <v>87</v>
      </c>
      <c r="B37" s="73"/>
      <c r="C37" s="24"/>
      <c r="D37" s="24"/>
      <c r="E37" s="70"/>
      <c r="F37" s="159"/>
    </row>
    <row r="38" spans="1:6" ht="15" thickBot="1" x14ac:dyDescent="0.35">
      <c r="A38" s="86">
        <v>16</v>
      </c>
      <c r="B38" s="89">
        <v>6</v>
      </c>
      <c r="C38" s="157" t="str">
        <f>VLOOKUP(B38,'Competitor Roster'!A:B,2,FALSE)</f>
        <v>Cody</v>
      </c>
      <c r="D38" s="157" t="str">
        <f>VLOOKUP(C38,'Competitor Roster'!B:C,2,FALSE)</f>
        <v>Hoffmann</v>
      </c>
      <c r="E38" s="76" t="s">
        <v>84</v>
      </c>
      <c r="F38" s="68">
        <v>3</v>
      </c>
    </row>
    <row r="39" spans="1:6" ht="15" thickBot="1" x14ac:dyDescent="0.35">
      <c r="A39" s="87">
        <v>16</v>
      </c>
      <c r="B39" s="88">
        <v>15</v>
      </c>
      <c r="C39" s="122" t="s">
        <v>77</v>
      </c>
      <c r="D39" s="122" t="s">
        <v>78</v>
      </c>
      <c r="E39" s="72" t="s">
        <v>85</v>
      </c>
      <c r="F39" s="81"/>
    </row>
    <row r="40" spans="1:6" ht="15" thickBot="1" x14ac:dyDescent="0.35">
      <c r="A40" s="86">
        <v>17</v>
      </c>
      <c r="B40" s="89">
        <v>8</v>
      </c>
      <c r="C40" s="122" t="str">
        <f>VLOOKUP(B40,'Competitor Roster'!A:B,2,FALSE)</f>
        <v>Alexander</v>
      </c>
      <c r="D40" s="122" t="str">
        <f>VLOOKUP(C40,'Competitor Roster'!B:C,2,FALSE)</f>
        <v>Hu</v>
      </c>
      <c r="E40" s="76" t="s">
        <v>84</v>
      </c>
      <c r="F40" s="68">
        <v>3</v>
      </c>
    </row>
    <row r="41" spans="1:6" ht="15" thickBot="1" x14ac:dyDescent="0.35">
      <c r="A41" s="87">
        <v>17</v>
      </c>
      <c r="B41" s="88">
        <v>14</v>
      </c>
      <c r="C41" s="122" t="str">
        <f>VLOOKUP(B41,'Competitor Roster'!A:B,2,FALSE)</f>
        <v>Chris</v>
      </c>
      <c r="D41" s="122" t="str">
        <f>VLOOKUP(C41,'Competitor Roster'!B:C,2,FALSE)</f>
        <v>Redd</v>
      </c>
      <c r="E41" s="72" t="s">
        <v>85</v>
      </c>
      <c r="F41" s="81"/>
    </row>
    <row r="42" spans="1:6" ht="15" thickBot="1" x14ac:dyDescent="0.35">
      <c r="A42" s="86">
        <v>18</v>
      </c>
      <c r="B42" s="89">
        <v>10</v>
      </c>
      <c r="C42" s="122" t="str">
        <f>VLOOKUP(B42,'Competitor Roster'!A:B,2,FALSE)</f>
        <v>Steven</v>
      </c>
      <c r="D42" s="122" t="s">
        <v>89</v>
      </c>
      <c r="E42" s="76" t="s">
        <v>85</v>
      </c>
      <c r="F42" s="68"/>
    </row>
    <row r="43" spans="1:6" ht="15" thickBot="1" x14ac:dyDescent="0.35">
      <c r="A43" s="87">
        <v>18</v>
      </c>
      <c r="B43" s="88">
        <v>5</v>
      </c>
      <c r="C43" s="122" t="str">
        <f>VLOOKUP(B43,'Competitor Roster'!A:B,2,FALSE)</f>
        <v>Brian</v>
      </c>
      <c r="D43" s="122" t="str">
        <f>VLOOKUP(C43,'Competitor Roster'!B:C,2,FALSE)</f>
        <v>Kachelmeyer</v>
      </c>
      <c r="E43" s="72" t="s">
        <v>84</v>
      </c>
      <c r="F43" s="81">
        <v>3</v>
      </c>
    </row>
    <row r="44" spans="1:6" ht="15" thickBot="1" x14ac:dyDescent="0.35">
      <c r="A44" s="86">
        <v>19</v>
      </c>
      <c r="B44" s="89"/>
      <c r="C44" s="122" t="s">
        <v>79</v>
      </c>
      <c r="D44" s="122" t="str">
        <f>VLOOKUP(C44,'Competitor Roster'!B:C,2,FALSE)</f>
        <v>Hoffmann</v>
      </c>
      <c r="E44" s="76" t="s">
        <v>86</v>
      </c>
      <c r="F44" s="68">
        <v>1</v>
      </c>
    </row>
    <row r="45" spans="1:6" ht="15" thickBot="1" x14ac:dyDescent="0.35">
      <c r="A45" s="87">
        <v>19</v>
      </c>
      <c r="B45" s="88"/>
      <c r="C45" s="122" t="s">
        <v>80</v>
      </c>
      <c r="D45" s="122" t="str">
        <f>VLOOKUP(C45,'Competitor Roster'!B:C,2,FALSE)</f>
        <v>Hu</v>
      </c>
      <c r="E45" s="72" t="s">
        <v>84</v>
      </c>
      <c r="F45" s="81">
        <v>2</v>
      </c>
    </row>
    <row r="46" spans="1:6" ht="15" thickBot="1" x14ac:dyDescent="0.35">
      <c r="A46" s="86">
        <v>20</v>
      </c>
      <c r="B46" s="89"/>
      <c r="C46" s="122" t="s">
        <v>81</v>
      </c>
      <c r="D46" s="122" t="s">
        <v>78</v>
      </c>
      <c r="E46" s="76" t="s">
        <v>85</v>
      </c>
      <c r="F46" s="68">
        <v>0</v>
      </c>
    </row>
    <row r="47" spans="1:6" ht="15" thickBot="1" x14ac:dyDescent="0.35">
      <c r="A47" s="87">
        <v>20</v>
      </c>
      <c r="B47" s="88"/>
      <c r="C47" s="122" t="s">
        <v>82</v>
      </c>
      <c r="D47" s="122" t="s">
        <v>83</v>
      </c>
      <c r="E47" s="72" t="s">
        <v>84</v>
      </c>
      <c r="F47" s="81">
        <v>3</v>
      </c>
    </row>
    <row r="48" spans="1:6" ht="15" thickBot="1" x14ac:dyDescent="0.35">
      <c r="A48" s="86">
        <v>21</v>
      </c>
      <c r="B48" s="89">
        <v>12</v>
      </c>
      <c r="C48" s="122" t="str">
        <f>VLOOKUP(B48,'Competitor Roster'!A:B,2,FALSE)</f>
        <v>Jonathan</v>
      </c>
      <c r="D48" s="122" t="str">
        <f>VLOOKUP(C48,'Competitor Roster'!B:C,2,FALSE)</f>
        <v>Sheppard</v>
      </c>
      <c r="E48" s="76" t="s">
        <v>84</v>
      </c>
      <c r="F48" s="68">
        <v>2</v>
      </c>
    </row>
    <row r="49" spans="1:6" ht="15" thickBot="1" x14ac:dyDescent="0.35">
      <c r="A49" s="87">
        <v>21</v>
      </c>
      <c r="B49" s="88">
        <v>10</v>
      </c>
      <c r="C49" s="122" t="str">
        <f>VLOOKUP(B49,'Competitor Roster'!A:B,2,FALSE)</f>
        <v>Steven</v>
      </c>
      <c r="D49" s="122" t="s">
        <v>88</v>
      </c>
      <c r="E49" s="72" t="s">
        <v>86</v>
      </c>
      <c r="F49" s="81">
        <v>1</v>
      </c>
    </row>
    <row r="50" spans="1:6" ht="15" thickBot="1" x14ac:dyDescent="0.35">
      <c r="A50" s="86">
        <v>22</v>
      </c>
      <c r="B50" s="89">
        <v>5</v>
      </c>
      <c r="C50" s="122" t="str">
        <f>VLOOKUP(B50,'Competitor Roster'!A:B,2,FALSE)</f>
        <v>Brian</v>
      </c>
      <c r="D50" s="122" t="str">
        <f>VLOOKUP(C50,'Competitor Roster'!B:C,2,FALSE)</f>
        <v>Kachelmeyer</v>
      </c>
      <c r="E50" s="76" t="s">
        <v>84</v>
      </c>
      <c r="F50" s="68">
        <v>2</v>
      </c>
    </row>
    <row r="51" spans="1:6" ht="15" thickBot="1" x14ac:dyDescent="0.35">
      <c r="A51" s="87">
        <v>22</v>
      </c>
      <c r="B51" s="88">
        <v>12</v>
      </c>
      <c r="C51" s="122" t="str">
        <f>VLOOKUP(B51,'Competitor Roster'!A:B,2,FALSE)</f>
        <v>Jonathan</v>
      </c>
      <c r="D51" s="122" t="str">
        <f>VLOOKUP(C51,'Competitor Roster'!B:C,2,FALSE)</f>
        <v>Sheppard</v>
      </c>
      <c r="E51" s="72" t="s">
        <v>86</v>
      </c>
      <c r="F51" s="81">
        <v>1</v>
      </c>
    </row>
    <row r="52" spans="1:6" ht="15" thickBot="1" x14ac:dyDescent="0.35">
      <c r="A52" s="86">
        <v>23</v>
      </c>
      <c r="B52" s="89">
        <v>8</v>
      </c>
      <c r="C52" s="122" t="str">
        <f>VLOOKUP(B52,'Competitor Roster'!A:B,2,FALSE)</f>
        <v>Alexander</v>
      </c>
      <c r="D52" s="122" t="str">
        <f>VLOOKUP(C52,'Competitor Roster'!B:C,2,FALSE)</f>
        <v>Hu</v>
      </c>
      <c r="E52" s="76" t="s">
        <v>86</v>
      </c>
      <c r="F52" s="68">
        <v>1</v>
      </c>
    </row>
    <row r="53" spans="1:6" ht="15" thickBot="1" x14ac:dyDescent="0.35">
      <c r="A53" s="87">
        <v>23</v>
      </c>
      <c r="B53" s="88">
        <v>5</v>
      </c>
      <c r="C53" s="122" t="str">
        <f>VLOOKUP(B53,'Competitor Roster'!A:B,2,FALSE)</f>
        <v>Brian</v>
      </c>
      <c r="D53" s="122" t="str">
        <f>VLOOKUP(C53,'Competitor Roster'!B:C,2,FALSE)</f>
        <v>Kachelmeyer</v>
      </c>
      <c r="E53" s="72" t="s">
        <v>84</v>
      </c>
      <c r="F53" s="81">
        <v>2</v>
      </c>
    </row>
    <row r="54" spans="1:6" x14ac:dyDescent="0.3">
      <c r="A54" s="75"/>
      <c r="B54" s="103"/>
      <c r="C54" s="73"/>
      <c r="D54" s="73"/>
      <c r="E54" s="123"/>
      <c r="F54" s="69"/>
    </row>
    <row r="55" spans="1:6" x14ac:dyDescent="0.3">
      <c r="B55"/>
      <c r="C55"/>
      <c r="D55"/>
      <c r="E55"/>
    </row>
    <row r="56" spans="1:6" x14ac:dyDescent="0.3">
      <c r="B56"/>
      <c r="C56"/>
      <c r="D56"/>
      <c r="E56"/>
    </row>
    <row r="57" spans="1:6" x14ac:dyDescent="0.3">
      <c r="B57"/>
      <c r="C57"/>
      <c r="D57"/>
      <c r="E57"/>
    </row>
    <row r="58" spans="1:6" x14ac:dyDescent="0.3">
      <c r="B58"/>
      <c r="C58"/>
      <c r="D58"/>
      <c r="E58"/>
    </row>
    <row r="59" spans="1:6" x14ac:dyDescent="0.3">
      <c r="B59"/>
      <c r="C59"/>
      <c r="D59"/>
      <c r="E59"/>
    </row>
    <row r="60" spans="1:6" x14ac:dyDescent="0.3">
      <c r="B60"/>
      <c r="C60"/>
      <c r="D60"/>
      <c r="E60"/>
    </row>
    <row r="61" spans="1:6" x14ac:dyDescent="0.3">
      <c r="B61"/>
      <c r="C61"/>
      <c r="D61"/>
      <c r="E61"/>
    </row>
    <row r="62" spans="1:6" x14ac:dyDescent="0.3">
      <c r="B62"/>
      <c r="C62"/>
      <c r="D62"/>
      <c r="E62"/>
    </row>
    <row r="63" spans="1:6" x14ac:dyDescent="0.3">
      <c r="B63"/>
      <c r="C63"/>
      <c r="D63"/>
      <c r="E63"/>
    </row>
    <row r="64" spans="1:6" x14ac:dyDescent="0.3">
      <c r="B64"/>
      <c r="C64"/>
      <c r="D64"/>
      <c r="E64"/>
    </row>
    <row r="65" spans="2:5" x14ac:dyDescent="0.3">
      <c r="B65"/>
      <c r="C65"/>
      <c r="D65"/>
      <c r="E65"/>
    </row>
    <row r="66" spans="2:5" x14ac:dyDescent="0.3">
      <c r="B66"/>
      <c r="C66"/>
      <c r="D66"/>
      <c r="E66"/>
    </row>
    <row r="67" spans="2:5" x14ac:dyDescent="0.3">
      <c r="B67"/>
      <c r="C67"/>
      <c r="D67"/>
      <c r="E67"/>
    </row>
    <row r="68" spans="2:5" x14ac:dyDescent="0.3">
      <c r="B68"/>
      <c r="C68"/>
      <c r="D68"/>
      <c r="E68"/>
    </row>
    <row r="69" spans="2:5" x14ac:dyDescent="0.3">
      <c r="B69"/>
      <c r="C69"/>
      <c r="D69"/>
      <c r="E69"/>
    </row>
    <row r="70" spans="2:5" x14ac:dyDescent="0.3">
      <c r="B70"/>
      <c r="C70"/>
      <c r="D70"/>
      <c r="E70"/>
    </row>
    <row r="71" spans="2:5" x14ac:dyDescent="0.3">
      <c r="B71"/>
      <c r="C71"/>
      <c r="D71"/>
      <c r="E71"/>
    </row>
    <row r="72" spans="2:5" x14ac:dyDescent="0.3">
      <c r="B72"/>
      <c r="C72"/>
      <c r="D72"/>
      <c r="E72"/>
    </row>
    <row r="73" spans="2:5" x14ac:dyDescent="0.3">
      <c r="B73"/>
      <c r="C73"/>
      <c r="D73"/>
      <c r="E73"/>
    </row>
    <row r="74" spans="2:5" x14ac:dyDescent="0.3">
      <c r="B74"/>
      <c r="C74"/>
      <c r="D74"/>
      <c r="E74"/>
    </row>
    <row r="75" spans="2:5" x14ac:dyDescent="0.3">
      <c r="B75"/>
      <c r="C75"/>
      <c r="D75"/>
      <c r="E75"/>
    </row>
    <row r="76" spans="2:5" x14ac:dyDescent="0.3">
      <c r="B76"/>
      <c r="C76"/>
      <c r="D76"/>
      <c r="E76"/>
    </row>
    <row r="77" spans="2:5" x14ac:dyDescent="0.3">
      <c r="B77"/>
      <c r="C77"/>
      <c r="D77"/>
      <c r="E77"/>
    </row>
    <row r="78" spans="2:5" x14ac:dyDescent="0.3">
      <c r="B78"/>
      <c r="C78"/>
      <c r="D78"/>
      <c r="E78"/>
    </row>
    <row r="79" spans="2:5" x14ac:dyDescent="0.3">
      <c r="B79"/>
      <c r="C79"/>
      <c r="D79"/>
      <c r="E79"/>
    </row>
    <row r="80" spans="2:5" x14ac:dyDescent="0.3">
      <c r="B80"/>
      <c r="C80"/>
      <c r="D80"/>
      <c r="E80"/>
    </row>
    <row r="81" spans="2:5" x14ac:dyDescent="0.3">
      <c r="B81"/>
      <c r="C81"/>
      <c r="D81"/>
      <c r="E81"/>
    </row>
    <row r="82" spans="2:5" x14ac:dyDescent="0.3">
      <c r="B82"/>
      <c r="C82"/>
      <c r="D82"/>
      <c r="E82"/>
    </row>
    <row r="83" spans="2:5" x14ac:dyDescent="0.3">
      <c r="B83"/>
      <c r="C83"/>
      <c r="D83"/>
      <c r="E83"/>
    </row>
    <row r="84" spans="2:5" x14ac:dyDescent="0.3">
      <c r="B84"/>
      <c r="C84"/>
      <c r="D84"/>
      <c r="E84"/>
    </row>
    <row r="85" spans="2:5" x14ac:dyDescent="0.3">
      <c r="B85"/>
      <c r="C85"/>
      <c r="D85"/>
      <c r="E85"/>
    </row>
    <row r="86" spans="2:5" x14ac:dyDescent="0.3">
      <c r="B86"/>
      <c r="C86"/>
      <c r="D86"/>
      <c r="E86"/>
    </row>
    <row r="87" spans="2:5" x14ac:dyDescent="0.3">
      <c r="B87"/>
      <c r="C87"/>
      <c r="D87"/>
      <c r="E87"/>
    </row>
    <row r="88" spans="2:5" x14ac:dyDescent="0.3">
      <c r="B88"/>
      <c r="C88"/>
      <c r="D88"/>
      <c r="E88"/>
    </row>
    <row r="89" spans="2:5" x14ac:dyDescent="0.3">
      <c r="B89"/>
      <c r="C89"/>
      <c r="D89"/>
      <c r="E89"/>
    </row>
    <row r="90" spans="2:5" x14ac:dyDescent="0.3">
      <c r="B90"/>
      <c r="C90"/>
      <c r="D90"/>
      <c r="E90"/>
    </row>
    <row r="91" spans="2:5" x14ac:dyDescent="0.3">
      <c r="B91"/>
      <c r="C91"/>
      <c r="D91"/>
      <c r="E91"/>
    </row>
    <row r="92" spans="2:5" x14ac:dyDescent="0.3">
      <c r="B92"/>
      <c r="C92"/>
      <c r="D92"/>
      <c r="E92"/>
    </row>
    <row r="93" spans="2:5" x14ac:dyDescent="0.3">
      <c r="B93"/>
      <c r="C93"/>
      <c r="D93"/>
      <c r="E93"/>
    </row>
    <row r="94" spans="2:5" x14ac:dyDescent="0.3">
      <c r="B94"/>
      <c r="C94"/>
      <c r="D94"/>
      <c r="E94"/>
    </row>
    <row r="95" spans="2:5" x14ac:dyDescent="0.3">
      <c r="B95"/>
      <c r="C95"/>
      <c r="D95"/>
      <c r="E95"/>
    </row>
    <row r="96" spans="2:5" x14ac:dyDescent="0.3">
      <c r="B96"/>
      <c r="C96"/>
      <c r="D96"/>
      <c r="E96"/>
    </row>
    <row r="97" spans="2:5" x14ac:dyDescent="0.3">
      <c r="B97"/>
      <c r="C97"/>
      <c r="D97"/>
      <c r="E97"/>
    </row>
    <row r="98" spans="2:5" x14ac:dyDescent="0.3">
      <c r="B98"/>
      <c r="C98"/>
      <c r="D98"/>
      <c r="E98"/>
    </row>
    <row r="99" spans="2:5" x14ac:dyDescent="0.3">
      <c r="B99"/>
      <c r="C99"/>
      <c r="D99"/>
      <c r="E99"/>
    </row>
    <row r="100" spans="2:5" x14ac:dyDescent="0.3">
      <c r="B100"/>
      <c r="C100"/>
      <c r="D100"/>
      <c r="E100"/>
    </row>
    <row r="101" spans="2:5" x14ac:dyDescent="0.3">
      <c r="B101"/>
      <c r="C101"/>
      <c r="D101"/>
      <c r="E101"/>
    </row>
    <row r="102" spans="2:5" x14ac:dyDescent="0.3">
      <c r="B102"/>
      <c r="C102"/>
      <c r="D102"/>
      <c r="E102"/>
    </row>
    <row r="103" spans="2:5" x14ac:dyDescent="0.3">
      <c r="B103"/>
      <c r="C103"/>
      <c r="D103"/>
      <c r="E103"/>
    </row>
    <row r="104" spans="2:5" x14ac:dyDescent="0.3">
      <c r="B104"/>
      <c r="C104"/>
      <c r="D104"/>
      <c r="E104"/>
    </row>
    <row r="105" spans="2:5" x14ac:dyDescent="0.3">
      <c r="B105"/>
      <c r="C105"/>
      <c r="D105"/>
      <c r="E105"/>
    </row>
    <row r="106" spans="2:5" x14ac:dyDescent="0.3">
      <c r="B106"/>
      <c r="C106"/>
      <c r="D106"/>
      <c r="E106"/>
    </row>
    <row r="107" spans="2:5" x14ac:dyDescent="0.3">
      <c r="B107"/>
      <c r="C107"/>
      <c r="D107"/>
      <c r="E107"/>
    </row>
    <row r="108" spans="2:5" x14ac:dyDescent="0.3">
      <c r="B108"/>
      <c r="C108"/>
      <c r="D108"/>
      <c r="E108"/>
    </row>
    <row r="109" spans="2:5" x14ac:dyDescent="0.3">
      <c r="B109"/>
      <c r="C109"/>
      <c r="D109"/>
      <c r="E109"/>
    </row>
    <row r="110" spans="2:5" x14ac:dyDescent="0.3">
      <c r="B110"/>
      <c r="C110"/>
      <c r="D110"/>
      <c r="E110"/>
    </row>
    <row r="111" spans="2:5" x14ac:dyDescent="0.3">
      <c r="B111"/>
      <c r="C111"/>
      <c r="D111"/>
      <c r="E111"/>
    </row>
    <row r="112" spans="2:5" x14ac:dyDescent="0.3">
      <c r="B112"/>
      <c r="C112"/>
      <c r="D112"/>
      <c r="E112"/>
    </row>
    <row r="113" spans="2:5" x14ac:dyDescent="0.3">
      <c r="B113"/>
      <c r="C113"/>
      <c r="D113"/>
      <c r="E113"/>
    </row>
    <row r="114" spans="2:5" x14ac:dyDescent="0.3">
      <c r="B114"/>
      <c r="C114"/>
      <c r="D114"/>
      <c r="E114"/>
    </row>
    <row r="115" spans="2:5" x14ac:dyDescent="0.3">
      <c r="B115"/>
      <c r="C115"/>
      <c r="D115"/>
      <c r="E115"/>
    </row>
    <row r="116" spans="2:5" x14ac:dyDescent="0.3">
      <c r="B116"/>
      <c r="C116"/>
      <c r="D116"/>
      <c r="E116"/>
    </row>
    <row r="117" spans="2:5" x14ac:dyDescent="0.3">
      <c r="B117"/>
      <c r="C117"/>
      <c r="D117"/>
      <c r="E117"/>
    </row>
    <row r="118" spans="2:5" x14ac:dyDescent="0.3">
      <c r="B118"/>
      <c r="C118"/>
      <c r="D118"/>
      <c r="E118"/>
    </row>
    <row r="119" spans="2:5" x14ac:dyDescent="0.3">
      <c r="B119"/>
      <c r="C119"/>
      <c r="D119"/>
      <c r="E119"/>
    </row>
    <row r="120" spans="2:5" x14ac:dyDescent="0.3">
      <c r="B120"/>
      <c r="C120"/>
      <c r="D120"/>
      <c r="E120"/>
    </row>
    <row r="121" spans="2:5" x14ac:dyDescent="0.3">
      <c r="B121"/>
      <c r="C121"/>
      <c r="D121"/>
      <c r="E121"/>
    </row>
    <row r="122" spans="2:5" x14ac:dyDescent="0.3">
      <c r="B122"/>
      <c r="C122"/>
      <c r="D122"/>
      <c r="E122"/>
    </row>
    <row r="123" spans="2:5" x14ac:dyDescent="0.3">
      <c r="B123"/>
      <c r="C123"/>
      <c r="D123"/>
      <c r="E123"/>
    </row>
    <row r="124" spans="2:5" x14ac:dyDescent="0.3">
      <c r="B124"/>
      <c r="C124"/>
      <c r="D124"/>
      <c r="E124"/>
    </row>
    <row r="125" spans="2:5" x14ac:dyDescent="0.3">
      <c r="B125"/>
      <c r="C125"/>
      <c r="D125"/>
      <c r="E125"/>
    </row>
    <row r="126" spans="2:5" x14ac:dyDescent="0.3">
      <c r="B126"/>
      <c r="C126"/>
      <c r="D126"/>
      <c r="E126"/>
    </row>
    <row r="127" spans="2:5" x14ac:dyDescent="0.3">
      <c r="B127"/>
      <c r="C127"/>
      <c r="D127"/>
      <c r="E127"/>
    </row>
    <row r="128" spans="2:5" x14ac:dyDescent="0.3">
      <c r="B128"/>
      <c r="C128"/>
      <c r="D128"/>
      <c r="E128"/>
    </row>
    <row r="129" spans="2:5" x14ac:dyDescent="0.3">
      <c r="B129"/>
      <c r="C129"/>
      <c r="D129"/>
      <c r="E129"/>
    </row>
    <row r="130" spans="2:5" x14ac:dyDescent="0.3">
      <c r="B130"/>
      <c r="C130"/>
      <c r="D130"/>
      <c r="E130"/>
    </row>
    <row r="131" spans="2:5" x14ac:dyDescent="0.3">
      <c r="B131"/>
      <c r="C131"/>
      <c r="D131"/>
      <c r="E131"/>
    </row>
    <row r="132" spans="2:5" x14ac:dyDescent="0.3">
      <c r="B132"/>
      <c r="C132"/>
      <c r="D132"/>
      <c r="E132"/>
    </row>
    <row r="133" spans="2:5" x14ac:dyDescent="0.3">
      <c r="B133"/>
      <c r="C133"/>
      <c r="D133"/>
      <c r="E133"/>
    </row>
    <row r="134" spans="2:5" x14ac:dyDescent="0.3">
      <c r="B134"/>
      <c r="C134"/>
      <c r="D134"/>
      <c r="E134"/>
    </row>
    <row r="135" spans="2:5" x14ac:dyDescent="0.3">
      <c r="B135"/>
      <c r="C135"/>
      <c r="D135"/>
      <c r="E135"/>
    </row>
    <row r="136" spans="2:5" x14ac:dyDescent="0.3">
      <c r="B136"/>
      <c r="C136"/>
      <c r="D136"/>
      <c r="E136"/>
    </row>
    <row r="137" spans="2:5" x14ac:dyDescent="0.3">
      <c r="B137"/>
      <c r="C137"/>
      <c r="D137"/>
      <c r="E137"/>
    </row>
    <row r="138" spans="2:5" x14ac:dyDescent="0.3">
      <c r="B138"/>
      <c r="C138"/>
      <c r="D138"/>
      <c r="E138"/>
    </row>
    <row r="139" spans="2:5" x14ac:dyDescent="0.3">
      <c r="B139"/>
      <c r="C139"/>
      <c r="D139"/>
      <c r="E139"/>
    </row>
    <row r="140" spans="2:5" x14ac:dyDescent="0.3">
      <c r="B140"/>
      <c r="C140"/>
      <c r="D140"/>
      <c r="E140"/>
    </row>
    <row r="141" spans="2:5" x14ac:dyDescent="0.3">
      <c r="B141"/>
      <c r="C141"/>
      <c r="D141"/>
      <c r="E141"/>
    </row>
    <row r="142" spans="2:5" x14ac:dyDescent="0.3">
      <c r="B142"/>
      <c r="C142"/>
      <c r="D142"/>
      <c r="E142"/>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7"/>
  <sheetViews>
    <sheetView workbookViewId="0">
      <selection activeCell="G1" sqref="G1:H1"/>
    </sheetView>
  </sheetViews>
  <sheetFormatPr defaultRowHeight="14.4" x14ac:dyDescent="0.3"/>
  <cols>
    <col min="1" max="1" width="9.33203125" style="2" customWidth="1"/>
    <col min="2" max="2" width="4.6640625" style="2" customWidth="1"/>
    <col min="3" max="3" width="24.77734375" customWidth="1"/>
    <col min="4" max="4" width="4.6640625" style="2" bestFit="1" customWidth="1"/>
    <col min="5" max="5" width="24.77734375" customWidth="1"/>
  </cols>
  <sheetData>
    <row r="1" spans="1:8" ht="21.6" thickBot="1" x14ac:dyDescent="0.45">
      <c r="A1" s="46" t="s">
        <v>50</v>
      </c>
      <c r="F1" s="60"/>
      <c r="G1" s="61" t="s">
        <v>66</v>
      </c>
      <c r="H1" s="61" t="s">
        <v>67</v>
      </c>
    </row>
    <row r="2" spans="1:8" ht="18" x14ac:dyDescent="0.35">
      <c r="A2" s="47" t="s">
        <v>51</v>
      </c>
      <c r="B2" s="39"/>
      <c r="C2" s="48" t="s">
        <v>52</v>
      </c>
      <c r="D2" s="39"/>
      <c r="E2" s="49"/>
      <c r="F2" s="40" t="s">
        <v>45</v>
      </c>
    </row>
    <row r="3" spans="1:8" x14ac:dyDescent="0.3">
      <c r="A3" s="41" t="s">
        <v>46</v>
      </c>
      <c r="B3" s="24" t="s">
        <v>47</v>
      </c>
      <c r="C3" s="24" t="s">
        <v>48</v>
      </c>
      <c r="D3" s="24" t="s">
        <v>47</v>
      </c>
      <c r="E3" s="24" t="s">
        <v>48</v>
      </c>
      <c r="F3" s="42" t="s">
        <v>49</v>
      </c>
    </row>
    <row r="4" spans="1:8" x14ac:dyDescent="0.3">
      <c r="A4" s="41">
        <v>1</v>
      </c>
      <c r="B4" s="24">
        <v>1</v>
      </c>
      <c r="C4" s="24" t="str">
        <f>VLOOKUP(B4,'Competitor Roster'!A:B,2,FALSE)</f>
        <v>Roberto</v>
      </c>
      <c r="D4" s="24">
        <v>2</v>
      </c>
      <c r="E4" s="24" t="str">
        <f>VLOOKUP(D4,'Competitor Roster'!A:B,2,FALSE)</f>
        <v>Allen</v>
      </c>
      <c r="F4" s="62"/>
      <c r="G4" s="63">
        <v>3</v>
      </c>
      <c r="H4" s="63">
        <v>0</v>
      </c>
    </row>
    <row r="5" spans="1:8" x14ac:dyDescent="0.3">
      <c r="A5" s="41">
        <v>2</v>
      </c>
      <c r="B5" s="24">
        <v>3</v>
      </c>
      <c r="C5" s="24" t="str">
        <f>VLOOKUP(B5,'Competitor Roster'!A:B,2,FALSE)</f>
        <v>Richard</v>
      </c>
      <c r="D5" s="24">
        <v>4</v>
      </c>
      <c r="E5" s="24" t="str">
        <f>VLOOKUP(D5,'Competitor Roster'!A:B,2,FALSE)</f>
        <v>Steven</v>
      </c>
      <c r="F5" s="62"/>
      <c r="G5" s="63">
        <v>1</v>
      </c>
      <c r="H5" s="63">
        <v>2</v>
      </c>
    </row>
    <row r="6" spans="1:8" ht="15" thickBot="1" x14ac:dyDescent="0.35">
      <c r="A6" s="50">
        <v>3</v>
      </c>
      <c r="B6" s="43">
        <v>5</v>
      </c>
      <c r="C6" s="24" t="str">
        <f>VLOOKUP(B6,'Competitor Roster'!A:B,2,FALSE)</f>
        <v>Brian</v>
      </c>
      <c r="D6" s="24">
        <v>6</v>
      </c>
      <c r="E6" s="24" t="str">
        <f>VLOOKUP(D6,'Competitor Roster'!A:B,2,FALSE)</f>
        <v>Cody</v>
      </c>
      <c r="F6" s="64"/>
      <c r="G6" s="63">
        <v>1</v>
      </c>
      <c r="H6" s="63">
        <v>2</v>
      </c>
    </row>
    <row r="7" spans="1:8" ht="15" thickBot="1" x14ac:dyDescent="0.35">
      <c r="C7" s="6"/>
      <c r="D7" s="53"/>
      <c r="E7" s="54"/>
    </row>
    <row r="8" spans="1:8" ht="18" x14ac:dyDescent="0.35">
      <c r="A8" s="47" t="s">
        <v>51</v>
      </c>
      <c r="B8" s="39"/>
      <c r="C8" s="48" t="s">
        <v>53</v>
      </c>
      <c r="D8" s="39"/>
      <c r="E8" s="49"/>
      <c r="F8" s="40" t="s">
        <v>45</v>
      </c>
    </row>
    <row r="9" spans="1:8" x14ac:dyDescent="0.3">
      <c r="A9" s="41" t="s">
        <v>46</v>
      </c>
      <c r="B9" s="24" t="s">
        <v>47</v>
      </c>
      <c r="C9" s="24" t="s">
        <v>48</v>
      </c>
      <c r="D9" s="24" t="s">
        <v>47</v>
      </c>
      <c r="E9" s="24" t="s">
        <v>48</v>
      </c>
      <c r="F9" s="42" t="s">
        <v>49</v>
      </c>
    </row>
    <row r="10" spans="1:8" x14ac:dyDescent="0.3">
      <c r="A10" s="41">
        <v>4</v>
      </c>
      <c r="B10" s="24">
        <v>1</v>
      </c>
      <c r="C10" s="24" t="str">
        <f>VLOOKUP(B10,'Competitor Roster'!A:B,2,FALSE)</f>
        <v>Roberto</v>
      </c>
      <c r="D10" s="24">
        <v>6</v>
      </c>
      <c r="E10" s="24" t="str">
        <f>VLOOKUP(D10,'Competitor Roster'!A:B,2,FALSE)</f>
        <v>Cody</v>
      </c>
      <c r="F10" s="62"/>
      <c r="G10" s="63">
        <v>1</v>
      </c>
      <c r="H10" s="63">
        <v>2</v>
      </c>
    </row>
    <row r="11" spans="1:8" x14ac:dyDescent="0.3">
      <c r="A11" s="41">
        <v>5</v>
      </c>
      <c r="B11" s="24">
        <v>2</v>
      </c>
      <c r="C11" s="24" t="str">
        <f>VLOOKUP(B11,'Competitor Roster'!A:B,2,FALSE)</f>
        <v>Allen</v>
      </c>
      <c r="D11" s="24">
        <v>3</v>
      </c>
      <c r="E11" s="24" t="str">
        <f>VLOOKUP(D11,'Competitor Roster'!A:B,2,FALSE)</f>
        <v>Richard</v>
      </c>
      <c r="F11" s="62"/>
      <c r="G11" s="63">
        <v>1</v>
      </c>
      <c r="H11" s="63">
        <v>2</v>
      </c>
    </row>
    <row r="12" spans="1:8" ht="15" thickBot="1" x14ac:dyDescent="0.35">
      <c r="A12" s="50">
        <v>6</v>
      </c>
      <c r="B12" s="43">
        <v>4</v>
      </c>
      <c r="C12" s="43" t="str">
        <f>VLOOKUP(B12,'Competitor Roster'!A:B,2,FALSE)</f>
        <v>Steven</v>
      </c>
      <c r="D12" s="43">
        <v>5</v>
      </c>
      <c r="E12" s="43" t="str">
        <f>VLOOKUP(D12,'Competitor Roster'!A:B,2,FALSE)</f>
        <v>Brian</v>
      </c>
      <c r="F12" s="64"/>
      <c r="G12" s="63">
        <v>3</v>
      </c>
      <c r="H12" s="63">
        <v>0</v>
      </c>
    </row>
    <row r="13" spans="1:8" x14ac:dyDescent="0.3">
      <c r="C13" s="10" t="s">
        <v>54</v>
      </c>
      <c r="D13" s="4"/>
      <c r="E13" s="10"/>
    </row>
    <row r="14" spans="1:8" ht="15" thickBot="1" x14ac:dyDescent="0.35">
      <c r="C14" s="10"/>
      <c r="D14" s="4"/>
      <c r="E14" s="10"/>
    </row>
    <row r="15" spans="1:8" ht="18" x14ac:dyDescent="0.35">
      <c r="A15" s="47" t="s">
        <v>51</v>
      </c>
      <c r="B15" s="39"/>
      <c r="C15" s="48" t="s">
        <v>55</v>
      </c>
      <c r="D15" s="39"/>
      <c r="E15" s="55"/>
      <c r="F15" s="40" t="s">
        <v>45</v>
      </c>
    </row>
    <row r="16" spans="1:8" x14ac:dyDescent="0.3">
      <c r="A16" s="41" t="s">
        <v>46</v>
      </c>
      <c r="B16" s="24" t="s">
        <v>47</v>
      </c>
      <c r="C16" s="24" t="s">
        <v>48</v>
      </c>
      <c r="D16" s="24" t="s">
        <v>47</v>
      </c>
      <c r="E16" s="56" t="s">
        <v>48</v>
      </c>
      <c r="F16" s="42" t="s">
        <v>49</v>
      </c>
    </row>
    <row r="17" spans="1:8" x14ac:dyDescent="0.3">
      <c r="A17" s="41">
        <v>7</v>
      </c>
      <c r="B17" s="24"/>
      <c r="C17" s="24" t="s">
        <v>10</v>
      </c>
      <c r="D17" s="24"/>
      <c r="E17" s="56" t="s">
        <v>10</v>
      </c>
      <c r="F17" s="62"/>
      <c r="G17" s="63"/>
      <c r="H17" s="63"/>
    </row>
    <row r="18" spans="1:8" ht="15" thickBot="1" x14ac:dyDescent="0.35">
      <c r="A18" s="50">
        <v>8</v>
      </c>
      <c r="B18" s="43"/>
      <c r="C18" s="43" t="s">
        <v>10</v>
      </c>
      <c r="D18" s="43"/>
      <c r="E18" s="57" t="s">
        <v>10</v>
      </c>
      <c r="F18" s="64"/>
      <c r="G18" s="63"/>
      <c r="H18" s="63"/>
    </row>
    <row r="19" spans="1:8" ht="15" thickBot="1" x14ac:dyDescent="0.35">
      <c r="A19" s="24"/>
      <c r="B19" s="24"/>
      <c r="C19" s="24"/>
      <c r="D19" s="24"/>
      <c r="E19" s="24"/>
      <c r="F19" s="5"/>
    </row>
    <row r="20" spans="1:8" ht="18" x14ac:dyDescent="0.35">
      <c r="A20" s="47" t="s">
        <v>51</v>
      </c>
      <c r="B20" s="39"/>
      <c r="C20" s="48" t="s">
        <v>61</v>
      </c>
      <c r="D20" s="39"/>
      <c r="E20" s="55"/>
      <c r="F20" s="40" t="s">
        <v>45</v>
      </c>
    </row>
    <row r="21" spans="1:8" x14ac:dyDescent="0.3">
      <c r="A21" s="41" t="s">
        <v>46</v>
      </c>
      <c r="B21" s="24" t="s">
        <v>47</v>
      </c>
      <c r="C21" s="24" t="s">
        <v>48</v>
      </c>
      <c r="D21" s="24" t="s">
        <v>47</v>
      </c>
      <c r="E21" s="56" t="s">
        <v>48</v>
      </c>
      <c r="F21" s="42" t="s">
        <v>49</v>
      </c>
    </row>
    <row r="22" spans="1:8" x14ac:dyDescent="0.3">
      <c r="A22" s="41">
        <v>9</v>
      </c>
      <c r="B22" s="24"/>
      <c r="C22" s="24" t="s">
        <v>10</v>
      </c>
      <c r="D22" s="24"/>
      <c r="E22" s="56" t="s">
        <v>10</v>
      </c>
      <c r="F22" s="58"/>
      <c r="G22" s="63"/>
      <c r="H22" s="63"/>
    </row>
    <row r="23" spans="1:8" ht="15" thickBot="1" x14ac:dyDescent="0.35">
      <c r="A23" s="50">
        <v>10</v>
      </c>
      <c r="B23" s="43"/>
      <c r="C23" s="43" t="s">
        <v>10</v>
      </c>
      <c r="D23" s="43"/>
      <c r="E23" s="57" t="s">
        <v>10</v>
      </c>
      <c r="F23" s="59"/>
      <c r="G23" s="63"/>
      <c r="H23" s="63"/>
    </row>
    <row r="24" spans="1:8" ht="164.4" x14ac:dyDescent="0.3">
      <c r="C24" s="52" t="s">
        <v>56</v>
      </c>
      <c r="E24" s="52" t="s">
        <v>57</v>
      </c>
    </row>
    <row r="26" spans="1:8" ht="21.6" thickBot="1" x14ac:dyDescent="0.45">
      <c r="A26" s="46" t="s">
        <v>50</v>
      </c>
    </row>
    <row r="27" spans="1:8" ht="18" x14ac:dyDescent="0.35">
      <c r="A27" s="47" t="s">
        <v>58</v>
      </c>
      <c r="B27" s="39"/>
      <c r="C27" s="48" t="s">
        <v>52</v>
      </c>
      <c r="D27" s="39"/>
      <c r="E27" s="49"/>
      <c r="F27" s="40" t="s">
        <v>45</v>
      </c>
    </row>
    <row r="28" spans="1:8" x14ac:dyDescent="0.3">
      <c r="A28" s="41" t="s">
        <v>46</v>
      </c>
      <c r="B28" s="24" t="s">
        <v>47</v>
      </c>
      <c r="C28" s="24" t="s">
        <v>48</v>
      </c>
      <c r="D28" s="24" t="s">
        <v>47</v>
      </c>
      <c r="E28" s="24" t="s">
        <v>48</v>
      </c>
      <c r="F28" s="42" t="s">
        <v>49</v>
      </c>
    </row>
    <row r="29" spans="1:8" x14ac:dyDescent="0.3">
      <c r="A29" s="41">
        <v>1</v>
      </c>
      <c r="B29" s="24">
        <v>1</v>
      </c>
      <c r="C29" s="5"/>
      <c r="D29" s="24">
        <v>2</v>
      </c>
      <c r="E29" s="5"/>
      <c r="F29" s="44"/>
    </row>
    <row r="30" spans="1:8" x14ac:dyDescent="0.3">
      <c r="A30" s="41">
        <v>2</v>
      </c>
      <c r="B30" s="24">
        <v>3</v>
      </c>
      <c r="C30" s="5"/>
      <c r="D30" s="24">
        <v>4</v>
      </c>
      <c r="E30" s="5"/>
      <c r="F30" s="44"/>
    </row>
    <row r="31" spans="1:8" x14ac:dyDescent="0.3">
      <c r="A31" s="41">
        <v>3</v>
      </c>
      <c r="B31" s="24">
        <v>5</v>
      </c>
      <c r="C31" s="5"/>
      <c r="D31" s="24">
        <v>6</v>
      </c>
      <c r="E31" s="5"/>
      <c r="F31" s="44"/>
    </row>
    <row r="32" spans="1:8" ht="15" thickBot="1" x14ac:dyDescent="0.35">
      <c r="A32" s="50" t="s">
        <v>59</v>
      </c>
      <c r="B32" s="43">
        <v>7</v>
      </c>
      <c r="C32" s="51"/>
      <c r="D32" s="43">
        <v>0</v>
      </c>
      <c r="E32" s="51"/>
      <c r="F32" s="45"/>
    </row>
    <row r="33" spans="1:6" ht="15" thickBot="1" x14ac:dyDescent="0.35"/>
    <row r="34" spans="1:6" ht="18" x14ac:dyDescent="0.35">
      <c r="A34" s="47" t="s">
        <v>58</v>
      </c>
      <c r="B34" s="39"/>
      <c r="C34" s="48" t="s">
        <v>53</v>
      </c>
      <c r="D34" s="39"/>
      <c r="E34" s="49"/>
      <c r="F34" s="40" t="s">
        <v>45</v>
      </c>
    </row>
    <row r="35" spans="1:6" x14ac:dyDescent="0.3">
      <c r="A35" s="41" t="s">
        <v>46</v>
      </c>
      <c r="B35" s="24" t="s">
        <v>47</v>
      </c>
      <c r="C35" s="24" t="s">
        <v>48</v>
      </c>
      <c r="D35" s="24" t="s">
        <v>47</v>
      </c>
      <c r="E35" s="24" t="s">
        <v>48</v>
      </c>
      <c r="F35" s="42" t="s">
        <v>49</v>
      </c>
    </row>
    <row r="36" spans="1:6" x14ac:dyDescent="0.3">
      <c r="A36" s="41">
        <v>4</v>
      </c>
      <c r="B36" s="24">
        <v>7</v>
      </c>
      <c r="C36" s="24"/>
      <c r="D36" s="24">
        <v>1</v>
      </c>
      <c r="E36" s="24"/>
      <c r="F36" s="42"/>
    </row>
    <row r="37" spans="1:6" x14ac:dyDescent="0.3">
      <c r="A37" s="41">
        <v>5</v>
      </c>
      <c r="B37" s="24">
        <v>2</v>
      </c>
      <c r="C37" s="5"/>
      <c r="D37" s="24">
        <v>3</v>
      </c>
      <c r="E37" s="5" t="s">
        <v>10</v>
      </c>
      <c r="F37" s="44"/>
    </row>
    <row r="38" spans="1:6" x14ac:dyDescent="0.3">
      <c r="A38" s="41">
        <v>6</v>
      </c>
      <c r="B38" s="24">
        <v>4</v>
      </c>
      <c r="C38" s="5"/>
      <c r="D38" s="24">
        <v>5</v>
      </c>
      <c r="E38" s="5"/>
      <c r="F38" s="44"/>
    </row>
    <row r="39" spans="1:6" ht="15" thickBot="1" x14ac:dyDescent="0.35">
      <c r="A39" s="50">
        <v>7</v>
      </c>
      <c r="B39" s="43">
        <v>6</v>
      </c>
      <c r="C39" s="51"/>
      <c r="D39" s="43">
        <v>7</v>
      </c>
      <c r="E39" s="51"/>
      <c r="F39" s="45"/>
    </row>
    <row r="40" spans="1:6" x14ac:dyDescent="0.3">
      <c r="C40" s="10" t="s">
        <v>54</v>
      </c>
      <c r="D40" s="4"/>
      <c r="E40" s="10"/>
    </row>
    <row r="41" spans="1:6" ht="15" thickBot="1" x14ac:dyDescent="0.35">
      <c r="C41" s="10"/>
      <c r="D41" s="4"/>
      <c r="E41" s="10"/>
    </row>
    <row r="42" spans="1:6" ht="18" x14ac:dyDescent="0.35">
      <c r="A42" s="47" t="s">
        <v>58</v>
      </c>
      <c r="B42" s="39"/>
      <c r="C42" s="48" t="s">
        <v>55</v>
      </c>
      <c r="D42" s="39"/>
      <c r="E42" s="49"/>
      <c r="F42" s="40" t="s">
        <v>45</v>
      </c>
    </row>
    <row r="43" spans="1:6" x14ac:dyDescent="0.3">
      <c r="A43" s="41" t="s">
        <v>46</v>
      </c>
      <c r="B43" s="24" t="s">
        <v>47</v>
      </c>
      <c r="C43" s="24" t="s">
        <v>48</v>
      </c>
      <c r="D43" s="24" t="s">
        <v>47</v>
      </c>
      <c r="E43" s="24" t="s">
        <v>48</v>
      </c>
      <c r="F43" s="42" t="s">
        <v>49</v>
      </c>
    </row>
    <row r="44" spans="1:6" x14ac:dyDescent="0.3">
      <c r="A44" s="41">
        <v>8</v>
      </c>
      <c r="B44" s="24"/>
      <c r="C44" s="5"/>
      <c r="D44" s="24"/>
      <c r="E44" s="5"/>
      <c r="F44" s="44"/>
    </row>
    <row r="45" spans="1:6" x14ac:dyDescent="0.3">
      <c r="A45" s="41">
        <v>9</v>
      </c>
      <c r="B45" s="24"/>
      <c r="C45" s="5"/>
      <c r="D45" s="24"/>
      <c r="E45" s="5"/>
      <c r="F45" s="44"/>
    </row>
    <row r="46" spans="1:6" ht="15" thickBot="1" x14ac:dyDescent="0.35">
      <c r="A46" s="50">
        <v>10</v>
      </c>
      <c r="B46" s="43"/>
      <c r="C46" s="51"/>
      <c r="D46" s="43"/>
      <c r="E46" s="51"/>
      <c r="F46" s="45"/>
    </row>
    <row r="47" spans="1:6" ht="164.4" x14ac:dyDescent="0.3">
      <c r="C47" s="52" t="s">
        <v>56</v>
      </c>
      <c r="E47" s="52" t="s">
        <v>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7"/>
  <sheetViews>
    <sheetView workbookViewId="0">
      <selection activeCell="D3" sqref="D3"/>
    </sheetView>
  </sheetViews>
  <sheetFormatPr defaultRowHeight="14.4" x14ac:dyDescent="0.3"/>
  <cols>
    <col min="1" max="1" width="5.21875" customWidth="1"/>
    <col min="2" max="2" width="39.77734375" bestFit="1" customWidth="1"/>
  </cols>
  <sheetData>
    <row r="1" spans="1:7" ht="15.6" x14ac:dyDescent="0.3">
      <c r="B1" s="11" t="s">
        <v>60</v>
      </c>
      <c r="C1" s="10" t="s">
        <v>44</v>
      </c>
      <c r="D1" t="s">
        <v>62</v>
      </c>
      <c r="E1" t="s">
        <v>63</v>
      </c>
      <c r="F1" t="s">
        <v>64</v>
      </c>
      <c r="G1" t="s">
        <v>65</v>
      </c>
    </row>
    <row r="2" spans="1:7" x14ac:dyDescent="0.3">
      <c r="A2" s="10" t="s">
        <v>26</v>
      </c>
      <c r="B2" s="12" t="s">
        <v>43</v>
      </c>
    </row>
    <row r="3" spans="1:7" x14ac:dyDescent="0.3">
      <c r="A3">
        <v>1</v>
      </c>
      <c r="B3" s="24" t="str">
        <f>VLOOKUP(A3,'Competitor Roster'!A:B,2,FALSE)</f>
        <v>Roberto</v>
      </c>
      <c r="C3" s="24" t="str">
        <f>VLOOKUP(B3,'Competitor Roster'!B:D,2,FALSE)</f>
        <v>Torres</v>
      </c>
      <c r="D3" s="69" t="str">
        <f>VLOOKUP(A3,'Rounds of 15 athletes'!B:F,4,FALSE)</f>
        <v>2</v>
      </c>
      <c r="E3" s="69" t="str">
        <f>VLOOKUP(A3,'Rounds of 15 athletes'!B:F,4,FALSE)</f>
        <v>2</v>
      </c>
      <c r="F3" s="65"/>
      <c r="G3" s="65"/>
    </row>
    <row r="4" spans="1:7" x14ac:dyDescent="0.3">
      <c r="A4">
        <v>2</v>
      </c>
      <c r="B4" s="24" t="str">
        <f>VLOOKUP(A4,'Competitor Roster'!A:B,2,FALSE)</f>
        <v>Allen</v>
      </c>
      <c r="C4" s="24" t="str">
        <f>VLOOKUP(B4,'Competitor Roster'!B:D,2,FALSE)</f>
        <v>Guillera</v>
      </c>
      <c r="D4" s="69">
        <f>VLOOKUP(A4,'Rounds of 15 athletes'!B:F,4,FALSE)</f>
        <v>0</v>
      </c>
      <c r="E4" s="69">
        <f>VLOOKUP(A4,'Rounds of 15 athletes'!B:F,4,FALSE)</f>
        <v>0</v>
      </c>
      <c r="F4" s="65"/>
      <c r="G4" s="65"/>
    </row>
    <row r="5" spans="1:7" x14ac:dyDescent="0.3">
      <c r="A5">
        <v>3</v>
      </c>
      <c r="B5" s="24" t="str">
        <f>VLOOKUP(A5,'Competitor Roster'!A:B,2,FALSE)</f>
        <v>Richard</v>
      </c>
      <c r="C5" s="24" t="str">
        <f>VLOOKUP(B5,'Competitor Roster'!B:D,2,FALSE)</f>
        <v>Martinez</v>
      </c>
      <c r="D5" s="69" t="str">
        <f>VLOOKUP(A5,'Rounds of 15 athletes'!B:F,4,FALSE)</f>
        <v>0</v>
      </c>
      <c r="E5" s="69" t="str">
        <f>VLOOKUP(A5,'Rounds of 15 athletes'!B:F,4,FALSE)</f>
        <v>0</v>
      </c>
      <c r="F5" s="65"/>
      <c r="G5" s="65"/>
    </row>
    <row r="6" spans="1:7" x14ac:dyDescent="0.3">
      <c r="A6">
        <v>4</v>
      </c>
      <c r="B6" s="24" t="str">
        <f>VLOOKUP(A6,'Competitor Roster'!A:B,2,FALSE)</f>
        <v>Steven</v>
      </c>
      <c r="C6" s="24" t="str">
        <f>VLOOKUP(B6,'Competitor Roster'!B:D,2,FALSE)</f>
        <v>Cutting</v>
      </c>
      <c r="D6" s="69" t="str">
        <f>VLOOKUP(A6,'Rounds of 15 athletes'!B:F,4,FALSE)</f>
        <v>0</v>
      </c>
      <c r="E6" s="69" t="str">
        <f>VLOOKUP(A6,'Rounds of 15 athletes'!B:F,4,FALSE)</f>
        <v>0</v>
      </c>
      <c r="F6" s="65"/>
      <c r="G6" s="65"/>
    </row>
    <row r="7" spans="1:7" x14ac:dyDescent="0.3">
      <c r="A7">
        <v>5</v>
      </c>
      <c r="B7" s="24" t="str">
        <f>VLOOKUP(A7,'Competitor Roster'!A:B,2,FALSE)</f>
        <v>Brian</v>
      </c>
      <c r="C7" s="24" t="str">
        <f>VLOOKUP(B7,'Competitor Roster'!B:D,2,FALSE)</f>
        <v>Kachelmeyer</v>
      </c>
      <c r="D7" s="69" t="str">
        <f>VLOOKUP(A7,'Rounds of 15 athletes'!B:F,4,FALSE)</f>
        <v>0</v>
      </c>
      <c r="E7" s="69" t="str">
        <f>VLOOKUP(A7,'Rounds of 15 athletes'!B:F,4,FALSE)</f>
        <v>0</v>
      </c>
      <c r="F7" s="65"/>
      <c r="G7" s="65"/>
    </row>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6</vt:i4>
      </vt:variant>
    </vt:vector>
  </HeadingPairs>
  <TitlesOfParts>
    <vt:vector size="17" baseType="lpstr">
      <vt:lpstr>Light Weight Men</vt:lpstr>
      <vt:lpstr>Light Heavy Weight Men</vt:lpstr>
      <vt:lpstr>Heavy Weight Men</vt:lpstr>
      <vt:lpstr>Light Weight Women </vt:lpstr>
      <vt:lpstr>Heavy Weight Women</vt:lpstr>
      <vt:lpstr>Competitor Roster</vt:lpstr>
      <vt:lpstr>Rounds of 15 athletes</vt:lpstr>
      <vt:lpstr>Rounds</vt:lpstr>
      <vt:lpstr>Score Sheet</vt:lpstr>
      <vt:lpstr>Score Sheet (2)</vt:lpstr>
      <vt:lpstr>SCORE</vt:lpstr>
      <vt:lpstr>'Competitor Roster'!Print_Area</vt:lpstr>
      <vt:lpstr>'Heavy Weight Men'!Print_Area</vt:lpstr>
      <vt:lpstr>'Rounds of 15 athletes'!Print_Area</vt:lpstr>
      <vt:lpstr>SCORE!Print_Area</vt:lpstr>
      <vt:lpstr>'Score Sheet'!Print_Area</vt:lpstr>
      <vt:lpstr>'Score Sheet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Odd Haugen</cp:lastModifiedBy>
  <cp:lastPrinted>2019-12-09T00:51:20Z</cp:lastPrinted>
  <dcterms:created xsi:type="dcterms:W3CDTF">2012-12-13T18:30:16Z</dcterms:created>
  <dcterms:modified xsi:type="dcterms:W3CDTF">2019-12-10T20:21:26Z</dcterms:modified>
</cp:coreProperties>
</file>